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10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media/image46.png" ContentType="image/png"/>
  <Override PartName="/xl/media/image47.jpeg" ContentType="image/jpeg"/>
  <Override PartName="/xl/media/image49.png" ContentType="image/png"/>
  <Override PartName="/xl/media/image48.png" ContentType="image/png"/>
  <Override PartName="/xl/media/image5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3"/>
  </bookViews>
  <sheets>
    <sheet name="menu" sheetId="1" state="visible" r:id="rId2"/>
    <sheet name="Centrodia" sheetId="2" state="visible" r:id="rId3"/>
    <sheet name="presidencia" sheetId="3" state="visible" r:id="rId4"/>
    <sheet name="creas2015" sheetId="4" state="visible" r:id="rId5"/>
    <sheet name="Planilha1" sheetId="5" state="visible" r:id="rId6"/>
    <sheet name="Prest. contas" sheetId="6" state="visible" r:id="rId7"/>
    <sheet name="bdcreas" sheetId="7" state="visible" r:id="rId8"/>
    <sheet name="B_DADOS" sheetId="8" state="visible" r:id="rId9"/>
    <sheet name="ENTRADAresidencia" sheetId="9" state="visible" r:id="rId10"/>
    <sheet name="EntradaCentro" sheetId="10" state="visible" r:id="rId11"/>
    <sheet name="Entrada_creas" sheetId="11" state="visible" r:id="rId12"/>
    <sheet name="Gráf1" sheetId="12" state="visible" r:id="rId13"/>
    <sheet name="Plan1" sheetId="13" state="visible" r:id="rId14"/>
  </sheets>
  <definedNames>
    <definedName function="false" hidden="false" localSheetId="1" name="_xlnm.Print_Area" vbProcedure="false">Centrodia!$A$1:$J$60</definedName>
    <definedName function="false" hidden="false" name="listacentro" vbProcedure="false">B_DADOS!$A$8:$A$9</definedName>
    <definedName function="false" hidden="false" name="listacreas" vbProcedure="false">bdcreas!$A$3:$A$20</definedName>
    <definedName function="false" hidden="false" name="Listaresid" vbProcedure="false">B_DADOS!$A$4:$A$7</definedName>
    <definedName function="false" hidden="false" name="Lista_de_Municipios" vbProcedure="false">B_DADOS!$A$3:$A$3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<sst xmlns="http://schemas.openxmlformats.org/spreadsheetml/2006/main" count="691" uniqueCount="385">
  <si>
    <t xml:space="preserve">GOVERNO DO ESTADO DO RIO GRANDE DO SUL</t>
  </si>
  <si>
    <t xml:space="preserve">SECRETARIA DO TRABALHO E ASSISTÊNCIA SOCIAL -STAS</t>
  </si>
  <si>
    <t xml:space="preserve">DEPARTAMENTO DE ASSISTÊNCIA SOCIAL - DAS</t>
  </si>
  <si>
    <t xml:space="preserve"> </t>
  </si>
  <si>
    <t xml:space="preserve">PLANO DE AÇÃO PARA CO-FINANCIAMENTO DO GOVERNO ESTADUAL</t>
  </si>
  <si>
    <t xml:space="preserve">I - DADOS CADASTRAIS</t>
  </si>
  <si>
    <t xml:space="preserve">1 -  ÓRGÃO PROPONENTE</t>
  </si>
  <si>
    <t xml:space="preserve">UF: RS</t>
  </si>
  <si>
    <t xml:space="preserve">CNPJ:</t>
  </si>
  <si>
    <t xml:space="preserve">Endereço:</t>
  </si>
  <si>
    <t xml:space="preserve">CEP:</t>
  </si>
  <si>
    <t xml:space="preserve">Telefone:</t>
  </si>
  <si>
    <t xml:space="preserve">Fax:</t>
  </si>
  <si>
    <t xml:space="preserve">E-mail:</t>
  </si>
  <si>
    <t xml:space="preserve">2 -  DADOS DO RESPONSÁVEL</t>
  </si>
  <si>
    <t xml:space="preserve">Nome do Prefeito:</t>
  </si>
  <si>
    <t xml:space="preserve">CPF:</t>
  </si>
  <si>
    <t xml:space="preserve">RG/Órgão Expedidor:</t>
  </si>
  <si>
    <t xml:space="preserve">3 - FUNDO MUNICIPAL DE ASSISTÊNCIA SOCIAL</t>
  </si>
  <si>
    <t xml:space="preserve">Vínculo Institucional: Secretaria Municipal de Assistência Social ou Congênere.</t>
  </si>
  <si>
    <t xml:space="preserve">Ato de Criação: Lei</t>
  </si>
  <si>
    <t xml:space="preserve">Nº do Ato:</t>
  </si>
  <si>
    <t xml:space="preserve">Data da assinatura:</t>
  </si>
  <si>
    <t xml:space="preserve">Data da publicação:</t>
  </si>
  <si>
    <t xml:space="preserve">Responsável pelo preenchimento:                                                                                   Fone:</t>
  </si>
  <si>
    <t xml:space="preserve">4 - CONSELHO MUNICIPAL DE ASSISTÊNCIA SOCIAL</t>
  </si>
  <si>
    <t xml:space="preserve">II - PREVISÃO DE ATENDIMENTO</t>
  </si>
  <si>
    <t xml:space="preserve">5 - PISO DE MÉDIA COMPLEXIDADE</t>
  </si>
  <si>
    <t xml:space="preserve">Tem como objetivo oferecer atendimento às famílias e indivíduos com seus direitos violados, mas cujos vínculos familiar e comunitário não foram rompidos. (PNAS/2004)
</t>
  </si>
  <si>
    <t xml:space="preserve">6 - PARÂMETROS PARA IDENTIFICAÇÃO DA META FÍSICA</t>
  </si>
  <si>
    <t xml:space="preserve">Referência de Atendimento</t>
  </si>
  <si>
    <t xml:space="preserve">Atendimento – capacidade instalada de atendimento de até  10 (dez) usuários – pessoas com deficiência em situação de dependência – por turno (4 horas diárias), com funcionamento de 10 horas diárias, inclusive horário de almoço.</t>
  </si>
  <si>
    <t xml:space="preserve">7 - MACRO AÇÕES ONDE SERÃO APLICADOS OS RECURSOS</t>
  </si>
  <si>
    <t xml:space="preserve">N° da Macro Ação</t>
  </si>
  <si>
    <t xml:space="preserve">MACRO AÇÕES</t>
  </si>
  <si>
    <t xml:space="preserve">Sim ou Não</t>
  </si>
  <si>
    <t xml:space="preserve">Atendimento prioritário  especializado nas situações de vulnerabilidade, risco pessoal e social por violação de direitos às pessoas com deficiência em situação de dependência e suas famílias;</t>
  </si>
  <si>
    <t xml:space="preserve">Atendimento e acompanhamento  das pessoas com deficiência em situação de dependência e suas famílias, de forma articulada com a rede socioassistencial;</t>
  </si>
  <si>
    <t xml:space="preserve">Aquisição de imobilizados para suporte a infraestrutura adequada ao atendimento do público;</t>
  </si>
  <si>
    <t xml:space="preserve">Formação, implementação e estratégias que apoiem o acesso às informações dos serviços socioassistenciais ao público alvo da política;</t>
  </si>
  <si>
    <t xml:space="preserve">Articulação com a rede de atendimento (socioassistencial, dentre as quais a Saúde, Educação, Habitação entre outras).</t>
  </si>
  <si>
    <t xml:space="preserve">DIRETRIZ:  É vedado o pagamento de pessoal.</t>
  </si>
  <si>
    <t xml:space="preserve">8 - PREVISÃO DE FINANCIAMENTO</t>
  </si>
  <si>
    <t xml:space="preserve">1. Valor total previsto a ser repassado pelo FEAS (mensal): 12 parcelas</t>
  </si>
  <si>
    <t xml:space="preserve">2. Recursos próprios a serem alocados no Fundo (mensal):</t>
  </si>
  <si>
    <t xml:space="preserve">R$</t>
  </si>
  <si>
    <t xml:space="preserve">3. Total dos recursos do Fundo Municipal para o exercício:</t>
  </si>
  <si>
    <t xml:space="preserve">DECLARO, sob as penas da Lei, que as informações aqui contidas são verdadeiras e que me responsabilizo pelas mesmas. (CARIMBO E ASSINATURA DO PREFEITO).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</si>
  <si>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Data:</t>
  </si>
  <si>
    <t xml:space="preserve">                       </t>
  </si>
  <si>
    <t xml:space="preserve">Dados do responsável pelo preenchimento:                                                                          Fone:</t>
  </si>
  <si>
    <t xml:space="preserve">4  - CONSELHO MUNICIPAL DE ASSISTÊNCIA SOCIAL</t>
  </si>
  <si>
    <t xml:space="preserve">5 - PISO DE ALTA COMPLEXIDADE</t>
  </si>
  <si>
    <t xml:space="preserve">Tem como objetivo garantir proteção integral – moradia, alimentação, higienização e trabalho protegido para famílias e indivíduos que se encontram sem referência e, ou, em situação de ameaça, necessitando ser retirados de seu núcleo familiar e, ou, comunitário. (PNAS/2004)</t>
  </si>
  <si>
    <t xml:space="preserve">Atendimento – capacidade instalada de atendimento de até 10(dez) jovens e adultos com deficiência em situação de dependência – por unidade de Residência Inclusiva, com funcionamento 24 horas diárias, ininterruptamente.</t>
  </si>
  <si>
    <t xml:space="preserve">Atendimento prioritário ao  acolhimento institucional para jovens e adultos com deficiência, em situação de dependência;</t>
  </si>
  <si>
    <t xml:space="preserve">Atendimento e acompanhamento  dos jovens e adultos com deficiência e suas famílias, de forma articulada com a rede socioassistencial;</t>
  </si>
  <si>
    <t xml:space="preserve">Articulação com a rede de atendimento (socioassistencial, dentre as quais a Saúde, Educação, entre outras).</t>
  </si>
  <si>
    <t xml:space="preserve">1. Valor total previsto a ser repassado pelo FEAS (mensal) 12 parcelas:</t>
  </si>
  <si>
    <t xml:space="preserve">PLANO DE AÇÃO PARA COFINANCIAMENTO RECURSO FEDERAL VIA               GOVERNO ESTADUAL</t>
  </si>
  <si>
    <t xml:space="preserve">Av. Alto Jacuí 840</t>
  </si>
  <si>
    <t xml:space="preserve">Responsável pelo preenchimento:                                                                                                      Fone:</t>
  </si>
  <si>
    <t xml:space="preserve">3 - FUNDO MUNICIPAL DE ASSISTÊNCIA SOCIAL (FMAS)</t>
  </si>
  <si>
    <t xml:space="preserve">CNPJ FMAS:</t>
  </si>
  <si>
    <t xml:space="preserve">4 - CONSELHO MUNICIPAL DE ASSISTÊNCIA SOCIAL (CMAS)</t>
  </si>
  <si>
    <t xml:space="preserve">Nome do Presidente do CMAS:</t>
  </si>
  <si>
    <t xml:space="preserve">5 - PISO DE PROTEÇÃO SOCIAL ESPECIAL</t>
  </si>
  <si>
    <t xml:space="preserve">A proteção social especial é a modalidade de atendimento assistencial destinada a famílias e indivíduos    que se encontram em situação de risco pessoal e social, por ocorrência de abandono, maus tratos físicos        e, ou, psíquicos, abuso sexual, uso de substâncias psicoativas, cumprimento de medidas sócio-educativas,   situação de rua, situação de trabalho infantil, entre outras.(PNAS/2004).                                                                                            </t>
  </si>
  <si>
    <t xml:space="preserve">Referência de Atendimento: 50 famílias</t>
  </si>
  <si>
    <t xml:space="preserve">Atendimentos às famílias e indivíduos com seus direitos violados, mas cujos vínculos familiar e comunitário não foram rompidos;</t>
  </si>
  <si>
    <t xml:space="preserve">Atendimento e acompanhamento às famílias e indivíduos com seus direitos violados de forma articulada com a rede socioassistencial;</t>
  </si>
  <si>
    <t xml:space="preserve">Formulação, implementação e estratégias que apoiem o acesso às informações dos serviços socioassistenciais ao público alvo da política social especial de média complexidade;</t>
  </si>
  <si>
    <t xml:space="preserve">OBS: Utilização do recurso conforme Portaria MDS nº 113/20215 e Portaria nº 580/2020 e a Prestação de Contas deve ser de acordo o Decreto Estadual nº50.256 de 18/04/20213.</t>
  </si>
  <si>
    <t xml:space="preserve">1. Valor total Piso Fixo de Média Complexidade - PAEFI Municipal Regionalizado</t>
  </si>
  <si>
    <t xml:space="preserve">2. Recursos próprios a serem alocados no Fundo :</t>
  </si>
  <si>
    <t xml:space="preserve">Assinatura e Carimbo do Prefeito</t>
  </si>
  <si>
    <t xml:space="preserve">SECRETARIA DO TRABALHO E ASSISTÊNCIA SOCIAL - STAS</t>
  </si>
  <si>
    <t xml:space="preserve">DEPARTAMENTO ASSISTÊNCIA SOCIAL - DAS</t>
  </si>
  <si>
    <t xml:space="preserve">DIVISÃO DE PRESTAÇÃO DE CONTAS - DPC</t>
  </si>
  <si>
    <t xml:space="preserve">RELATÓRIO DE GESTÃO (EXECUÇÃO FÍSICO - FINANCEIRA)</t>
  </si>
  <si>
    <t xml:space="preserve">Executor: </t>
  </si>
  <si>
    <t xml:space="preserve">Termo de Adesão:</t>
  </si>
  <si>
    <t xml:space="preserve">Período: de                  </t>
  </si>
  <si>
    <t xml:space="preserve">até</t>
  </si>
  <si>
    <t xml:space="preserve">FÍSICO (UNIDADE)</t>
  </si>
  <si>
    <t xml:space="preserve">Meta</t>
  </si>
  <si>
    <t xml:space="preserve">Programado</t>
  </si>
  <si>
    <t xml:space="preserve">Executado</t>
  </si>
  <si>
    <t xml:space="preserve">Famílias atendidas </t>
  </si>
  <si>
    <t xml:space="preserve">Total</t>
  </si>
  <si>
    <t xml:space="preserve">FINANCEIRO (VALORES EM R$ 1,00)</t>
  </si>
  <si>
    <t xml:space="preserve">Item</t>
  </si>
  <si>
    <t xml:space="preserve">Macro Ação</t>
  </si>
  <si>
    <t xml:space="preserve">Descrição da Despesa</t>
  </si>
  <si>
    <t xml:space="preserve">Data Despesa</t>
  </si>
  <si>
    <t xml:space="preserve">N° Doc. Fiscal</t>
  </si>
  <si>
    <t xml:space="preserve">Fornecedor</t>
  </si>
  <si>
    <t xml:space="preserve">CNPJ / CPF</t>
  </si>
  <si>
    <t xml:space="preserve">Valor</t>
  </si>
  <si>
    <t xml:space="preserve">META</t>
  </si>
  <si>
    <t xml:space="preserve">Descrição</t>
  </si>
  <si>
    <t xml:space="preserve">Valor a ser reprogramado no próximo exercício</t>
  </si>
  <si>
    <t xml:space="preserve"> A U T E N T I C A Ç Ã O</t>
  </si>
  <si>
    <t xml:space="preserve">Responsável pelo Controle Interno Municipal</t>
  </si>
  <si>
    <t xml:space="preserve">Secretário Municipal de Assistência Social</t>
  </si>
  <si>
    <t xml:space="preserve">Assinatura: _______________________________</t>
  </si>
  <si>
    <t xml:space="preserve">Nome:</t>
  </si>
  <si>
    <t xml:space="preserve">Cargo:</t>
  </si>
  <si>
    <t xml:space="preserve">Fone:</t>
  </si>
  <si>
    <t xml:space="preserve">Presidente do Conselho Municipal de Assistência Social</t>
  </si>
  <si>
    <t xml:space="preserve">Prefeito Municipal</t>
  </si>
  <si>
    <t xml:space="preserve">4</t>
  </si>
  <si>
    <t xml:space="preserve">5</t>
  </si>
  <si>
    <t xml:space="preserve">6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</si>
  <si>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</si>
  <si>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</si>
  <si>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</si>
  <si>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</si>
  <si>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</si>
  <si>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</si>
  <si>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</si>
  <si>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</si>
  <si>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</si>
  <si>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</si>
  <si>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</si>
  <si>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</si>
  <si>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</si>
  <si>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</si>
  <si>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</si>
  <si>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</si>
  <si>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</si>
  <si>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Municípios</t>
  </si>
  <si>
    <t xml:space="preserve">N° IBGE</t>
  </si>
  <si>
    <t xml:space="preserve">Índice</t>
  </si>
  <si>
    <t xml:space="preserve">População</t>
  </si>
  <si>
    <t xml:space="preserve">Percentual de Rateio</t>
  </si>
  <si>
    <t xml:space="preserve">Cota mínima</t>
  </si>
  <si>
    <t xml:space="preserve">Recurso de Rateio</t>
  </si>
  <si>
    <t xml:space="preserve">Recurso Total</t>
  </si>
  <si>
    <t xml:space="preserve">Municipio </t>
  </si>
  <si>
    <t xml:space="preserve">PREFEITO(A) ELEITO(A)</t>
  </si>
  <si>
    <t xml:space="preserve">DDD</t>
  </si>
  <si>
    <t xml:space="preserve">FONE DA PREFEITURA</t>
  </si>
  <si>
    <t xml:space="preserve">ENDEREÇO PREFEITURA</t>
  </si>
  <si>
    <t xml:space="preserve">CEP</t>
  </si>
  <si>
    <t xml:space="preserve">Nome   </t>
  </si>
  <si>
    <t xml:space="preserve">Tipo logradouro</t>
  </si>
  <si>
    <t xml:space="preserve">Logradouro</t>
  </si>
  <si>
    <t xml:space="preserve">Numero</t>
  </si>
  <si>
    <t xml:space="preserve">Complemento</t>
  </si>
  <si>
    <t xml:space="preserve">Bairro</t>
  </si>
  <si>
    <t xml:space="preserve">Ddd</t>
  </si>
  <si>
    <t xml:space="preserve">Fone</t>
  </si>
  <si>
    <t xml:space="preserve">Cod. município</t>
  </si>
  <si>
    <t xml:space="preserve">CPF</t>
  </si>
  <si>
    <t xml:space="preserve">CNPJ</t>
  </si>
  <si>
    <t xml:space="preserve">PIS</t>
  </si>
  <si>
    <t xml:space="preserve">INSS</t>
  </si>
  <si>
    <t xml:space="preserve">Banco</t>
  </si>
  <si>
    <t xml:space="preserve">Agencia</t>
  </si>
  <si>
    <t xml:space="preserve">Conta corrente</t>
  </si>
  <si>
    <t xml:space="preserve">Setor governamental</t>
  </si>
  <si>
    <t xml:space="preserve">Contrapartida</t>
  </si>
  <si>
    <t xml:space="preserve">Recurso</t>
  </si>
  <si>
    <t xml:space="preserve">Cód. Projeto</t>
  </si>
  <si>
    <t xml:space="preserve">Clas. Receita</t>
  </si>
  <si>
    <t xml:space="preserve">Credor</t>
  </si>
  <si>
    <t xml:space="preserve">Precatório</t>
  </si>
  <si>
    <t xml:space="preserve">Credor Tribunal de Justiça</t>
  </si>
  <si>
    <t xml:space="preserve">Famílias</t>
  </si>
  <si>
    <t xml:space="preserve">Minimo de Familías</t>
  </si>
  <si>
    <t xml:space="preserve">Parcelas</t>
  </si>
  <si>
    <t xml:space="preserve">Município de Agudo</t>
  </si>
  <si>
    <t xml:space="preserve">Agudo / RS</t>
  </si>
  <si>
    <t xml:space="preserve">Valério Vili Trebien </t>
  </si>
  <si>
    <t xml:space="preserve">55 - </t>
  </si>
  <si>
    <t xml:space="preserve">55 - 3265-1144 / 3265-1142</t>
  </si>
  <si>
    <t xml:space="preserve">Av. Tiradentes 1625</t>
  </si>
  <si>
    <t xml:space="preserve">96540-000</t>
  </si>
  <si>
    <t xml:space="preserve"> AGUDO</t>
  </si>
  <si>
    <t xml:space="preserve">-</t>
  </si>
  <si>
    <t xml:space="preserve">Avenida Concordia, n° 1274</t>
  </si>
  <si>
    <t xml:space="preserve">CENTRO</t>
  </si>
  <si>
    <t xml:space="preserve">55 - 32652251</t>
  </si>
  <si>
    <t xml:space="preserve">1975</t>
  </si>
  <si>
    <t xml:space="preserve">Município de Arroio Grande</t>
  </si>
  <si>
    <t xml:space="preserve">Arroio Grande / RS</t>
  </si>
  <si>
    <t xml:space="preserve">Luis Henrique Pereira da Silva</t>
  </si>
  <si>
    <t xml:space="preserve">53 - </t>
  </si>
  <si>
    <t xml:space="preserve">53 - 3262-5000</t>
  </si>
  <si>
    <t xml:space="preserve">Dr.Monteiro, 199</t>
  </si>
  <si>
    <t xml:space="preserve">96330-000</t>
  </si>
  <si>
    <t xml:space="preserve"> ARROIO GRANDE</t>
  </si>
  <si>
    <t xml:space="preserve">Rua Doutor  Monteiro, n° 199</t>
  </si>
  <si>
    <t xml:space="preserve">53 - 32625000</t>
  </si>
  <si>
    <t xml:space="preserve">Município de Arvorezinha</t>
  </si>
  <si>
    <t xml:space="preserve">Arvorezinha / RS</t>
  </si>
  <si>
    <t xml:space="preserve">Rogério Felini Fachinetto</t>
  </si>
  <si>
    <t xml:space="preserve">51 - </t>
  </si>
  <si>
    <t xml:space="preserve">51 - 3772-2227/ 3772-0300</t>
  </si>
  <si>
    <t xml:space="preserve">Carlos Scheffer,1020</t>
  </si>
  <si>
    <t xml:space="preserve">95995-000</t>
  </si>
  <si>
    <t xml:space="preserve"> ARVOREZINHA</t>
  </si>
  <si>
    <t xml:space="preserve">Rua Carlos Scheffer, n° 1020</t>
  </si>
  <si>
    <t xml:space="preserve">51 - 37722353</t>
  </si>
  <si>
    <t xml:space="preserve">Município de Cambará do Sul</t>
  </si>
  <si>
    <t xml:space="preserve">Cambará do Sul / RS</t>
  </si>
  <si>
    <t xml:space="preserve">Schamberlaen José Silvestre               </t>
  </si>
  <si>
    <t xml:space="preserve">54 - </t>
  </si>
  <si>
    <t xml:space="preserve">54 - 3251-1174</t>
  </si>
  <si>
    <t xml:space="preserve">Dona Ursula, 475</t>
  </si>
  <si>
    <t xml:space="preserve">95480-000</t>
  </si>
  <si>
    <t xml:space="preserve"> CAMBARA DO SUL</t>
  </si>
  <si>
    <t xml:space="preserve">Rua Dona Úrsula, n° 641</t>
  </si>
  <si>
    <t xml:space="preserve">54 - 32511174</t>
  </si>
  <si>
    <t xml:space="preserve">Município de Cerro Largo</t>
  </si>
  <si>
    <t xml:space="preserve">Cerro Largo / RS</t>
  </si>
  <si>
    <t xml:space="preserve">Valter Hatwig Spies </t>
  </si>
  <si>
    <t xml:space="preserve">55 - 3359-4900</t>
  </si>
  <si>
    <t xml:space="preserve">Cel. Jorge Frantz 675</t>
  </si>
  <si>
    <t xml:space="preserve">97900-000</t>
  </si>
  <si>
    <t xml:space="preserve"> CERRO LARGO</t>
  </si>
  <si>
    <t xml:space="preserve">Rua Major Antônio Cardoso, n° 250</t>
  </si>
  <si>
    <t xml:space="preserve">SALA 08</t>
  </si>
  <si>
    <t xml:space="preserve">55 - 33592815</t>
  </si>
  <si>
    <t xml:space="preserve">Município de Crissiumal</t>
  </si>
  <si>
    <t xml:space="preserve">Crissiumal / RS</t>
  </si>
  <si>
    <t xml:space="preserve">Roberto Bergmann </t>
  </si>
  <si>
    <t xml:space="preserve">55 - 3524-1200</t>
  </si>
  <si>
    <t xml:space="preserve">Av. Castelo Branco, 424</t>
  </si>
  <si>
    <t xml:space="preserve">98640-000</t>
  </si>
  <si>
    <t xml:space="preserve"> CRISSIUMAL</t>
  </si>
  <si>
    <t xml:space="preserve">Avenida Presidente Castelo Branco, n° 424</t>
  </si>
  <si>
    <t xml:space="preserve">ANEXO PREFEITURA</t>
  </si>
  <si>
    <t xml:space="preserve">55 - 35241200</t>
  </si>
  <si>
    <t xml:space="preserve">Município de Faxinal do Soturno</t>
  </si>
  <si>
    <t xml:space="preserve">Faxinal do Soturno / RS</t>
  </si>
  <si>
    <t xml:space="preserve">Clóvis Alberto Montagner </t>
  </si>
  <si>
    <t xml:space="preserve">55 - 3263-3700</t>
  </si>
  <si>
    <t xml:space="preserve">Júlio de Castilhos 609</t>
  </si>
  <si>
    <t xml:space="preserve">97220-000</t>
  </si>
  <si>
    <t xml:space="preserve"> FAXINAL DO SOTURNO</t>
  </si>
  <si>
    <t xml:space="preserve">Rua Júlio de Castilhos, n° 609</t>
  </si>
  <si>
    <t xml:space="preserve">SALA </t>
  </si>
  <si>
    <t xml:space="preserve">55 - 32633700</t>
  </si>
  <si>
    <t xml:space="preserve">Município de Fontoura Xavier</t>
  </si>
  <si>
    <t xml:space="preserve">Fontoura Xavier / RS</t>
  </si>
  <si>
    <t xml:space="preserve">José Flávio Godoy da Rosa</t>
  </si>
  <si>
    <t xml:space="preserve">54 - 3389-1122</t>
  </si>
  <si>
    <t xml:space="preserve">A. 25 de julho 920</t>
  </si>
  <si>
    <t xml:space="preserve">99910-000</t>
  </si>
  <si>
    <t xml:space="preserve"> FONTOURA XAVIER</t>
  </si>
  <si>
    <t xml:space="preserve">Avenida 25 de Abril, n° 920</t>
  </si>
  <si>
    <t xml:space="preserve">ANEXO PREFEITURA MUNICIPAL</t>
  </si>
  <si>
    <t xml:space="preserve">54 - 33891122</t>
  </si>
  <si>
    <t xml:space="preserve">Município de Horizontina</t>
  </si>
  <si>
    <t xml:space="preserve">Horizontina / RS</t>
  </si>
  <si>
    <t xml:space="preserve">Antônio Otacílio Lajus </t>
  </si>
  <si>
    <t xml:space="preserve">55 - 3537-7516 / 3537-7500</t>
  </si>
  <si>
    <t xml:space="preserve">Balduino schneider 375</t>
  </si>
  <si>
    <t xml:space="preserve">98920-000</t>
  </si>
  <si>
    <t xml:space="preserve"> HORIZONTINA</t>
  </si>
  <si>
    <t xml:space="preserve">Rua XV de Novembro, n° 66</t>
  </si>
  <si>
    <t xml:space="preserve">55 - 35377500</t>
  </si>
  <si>
    <t xml:space="preserve">Município de Não-Me-Toque</t>
  </si>
  <si>
    <t xml:space="preserve">Não-Me-Toque / RS</t>
  </si>
  <si>
    <t xml:space="preserve">Armando Carlos Roos</t>
  </si>
  <si>
    <t xml:space="preserve">54 - 3332-2600</t>
  </si>
  <si>
    <t xml:space="preserve">99470-000</t>
  </si>
  <si>
    <t xml:space="preserve"> NAO-ME-TOQUE</t>
  </si>
  <si>
    <t xml:space="preserve">Avenida Alto Jacuí, n° 840</t>
  </si>
  <si>
    <t xml:space="preserve">EDIF</t>
  </si>
  <si>
    <t xml:space="preserve">54 - 33322600</t>
  </si>
  <si>
    <t xml:space="preserve">Município de Nova Hartz</t>
  </si>
  <si>
    <t xml:space="preserve">Nova Hartz / RS</t>
  </si>
  <si>
    <t xml:space="preserve">Flávio Emílio Jost </t>
  </si>
  <si>
    <t xml:space="preserve">51 - 3565-1111</t>
  </si>
  <si>
    <t xml:space="preserve">Rua Emilio Jost</t>
  </si>
  <si>
    <t xml:space="preserve">93890-000</t>
  </si>
  <si>
    <t xml:space="preserve"> NOVA HARTZ</t>
  </si>
  <si>
    <t xml:space="preserve">Rua Emilio Jost, n° 387</t>
  </si>
  <si>
    <t xml:space="preserve">51 - 35651111</t>
  </si>
  <si>
    <t xml:space="preserve">Município de Planalto</t>
  </si>
  <si>
    <t xml:space="preserve">Planalto / RS</t>
  </si>
  <si>
    <t xml:space="preserve">Antônio Carlos Damim</t>
  </si>
  <si>
    <t xml:space="preserve">55 - 3794-1133</t>
  </si>
  <si>
    <t xml:space="preserve">Rua Humberto de Campos 732</t>
  </si>
  <si>
    <t xml:space="preserve">98470-000</t>
  </si>
  <si>
    <t xml:space="preserve"> PLANALTO</t>
  </si>
  <si>
    <t xml:space="preserve">Rua Humberto de Campos, n° 732</t>
  </si>
  <si>
    <t xml:space="preserve">55 - 37941683</t>
  </si>
  <si>
    <t xml:space="preserve">Município de Restinga Seca</t>
  </si>
  <si>
    <t xml:space="preserve">Restinga Seca / RS</t>
  </si>
  <si>
    <t xml:space="preserve">Paulo Ricardo Salerno </t>
  </si>
  <si>
    <t xml:space="preserve">55 - 3261-3200</t>
  </si>
  <si>
    <t xml:space="preserve">Rua Moisés Cantarelli 368</t>
  </si>
  <si>
    <t xml:space="preserve">97200-000</t>
  </si>
  <si>
    <t xml:space="preserve"> RESTINGA SECA</t>
  </si>
  <si>
    <t xml:space="preserve">Rua Moises Cantarelli, n° 368</t>
  </si>
  <si>
    <t xml:space="preserve">55 - 32613200</t>
  </si>
  <si>
    <t xml:space="preserve">Município de Santo Antônio das Missões</t>
  </si>
  <si>
    <t xml:space="preserve">Santo Antônio das Missões / RS</t>
  </si>
  <si>
    <t xml:space="preserve">Puranci Barcelos dos Santos</t>
  </si>
  <si>
    <t xml:space="preserve">55 - 3367-1450</t>
  </si>
  <si>
    <t xml:space="preserve">Av. Pref.José Nunes de Abreu 6000</t>
  </si>
  <si>
    <t xml:space="preserve">97870-000</t>
  </si>
  <si>
    <t xml:space="preserve"> SANTO ANTONIO DAS MISSOES</t>
  </si>
  <si>
    <t xml:space="preserve">Rua Firmo Medeiros, n° 3517</t>
  </si>
  <si>
    <t xml:space="preserve">55 - 33671260</t>
  </si>
  <si>
    <t xml:space="preserve">Município de Santo Augusto</t>
  </si>
  <si>
    <t xml:space="preserve">Santo Augusto / RS</t>
  </si>
  <si>
    <t xml:space="preserve">Naldo Wiegert </t>
  </si>
  <si>
    <t xml:space="preserve">55 - 3781-4368</t>
  </si>
  <si>
    <t xml:space="preserve">R.Cel. Júlio Pereira dos Santos 465</t>
  </si>
  <si>
    <t xml:space="preserve">98590-000</t>
  </si>
  <si>
    <t xml:space="preserve"> SANTO AUGUSTO</t>
  </si>
  <si>
    <t xml:space="preserve">Rua Tiradentes, n° 899</t>
  </si>
  <si>
    <t xml:space="preserve">55 - 37815253</t>
  </si>
  <si>
    <t xml:space="preserve">Município de São Francisco de Assis</t>
  </si>
  <si>
    <t xml:space="preserve">São Francisco de Assis / RS</t>
  </si>
  <si>
    <t xml:space="preserve">Rubemar Paulino Salbego </t>
  </si>
  <si>
    <t xml:space="preserve">55 - 3252-1414</t>
  </si>
  <si>
    <t xml:space="preserve">Rua João Moreira 1707</t>
  </si>
  <si>
    <t xml:space="preserve">97610-000</t>
  </si>
  <si>
    <t xml:space="preserve"> SAO FRANCISCO DE ASSIS</t>
  </si>
  <si>
    <t xml:space="preserve">Rua Gabriel Machado, n° 1931</t>
  </si>
  <si>
    <t xml:space="preserve">55 - 32521200</t>
  </si>
  <si>
    <t xml:space="preserve">Município de Serafina Corrêa</t>
  </si>
  <si>
    <t xml:space="preserve">Serafina Corrêa / RS</t>
  </si>
  <si>
    <t xml:space="preserve">Maria Amélia Arroque Gheller </t>
  </si>
  <si>
    <t xml:space="preserve">54 - 3444-1455</t>
  </si>
  <si>
    <t xml:space="preserve">Av. 25 de Julho 202</t>
  </si>
  <si>
    <t xml:space="preserve">99250-000</t>
  </si>
  <si>
    <t xml:space="preserve"> SERAFINA CORREA</t>
  </si>
  <si>
    <t xml:space="preserve">Rua Otavio Rocha, n° 370</t>
  </si>
  <si>
    <t xml:space="preserve">ANDAR</t>
  </si>
  <si>
    <t xml:space="preserve">54 - 34443814</t>
  </si>
  <si>
    <t xml:space="preserve">Município de Tapes</t>
  </si>
  <si>
    <t xml:space="preserve">Tapes / RS</t>
  </si>
  <si>
    <t xml:space="preserve">Sílvio Luis da Silva Rafaeli</t>
  </si>
  <si>
    <t xml:space="preserve">51 - 3672-1788/ 3672-5200</t>
  </si>
  <si>
    <t xml:space="preserve">Rua cel. Pacheco 198</t>
  </si>
  <si>
    <t xml:space="preserve">96760-000</t>
  </si>
  <si>
    <t xml:space="preserve"> TAPES</t>
  </si>
  <si>
    <t xml:space="preserve">Rua João Pessoa, n° 317</t>
  </si>
  <si>
    <t xml:space="preserve">51 - 36721345</t>
  </si>
  <si>
    <t xml:space="preserve">Município de Passo Fundo</t>
  </si>
  <si>
    <t xml:space="preserve">Passo Fundo / RS</t>
  </si>
  <si>
    <t xml:space="preserve">Luciano Palma de Azevedo</t>
  </si>
  <si>
    <t xml:space="preserve">54 - 3316-7100/ 3316-7108</t>
  </si>
  <si>
    <t xml:space="preserve">Rua Dr. João Freitas 75</t>
  </si>
  <si>
    <t xml:space="preserve">99050-000</t>
  </si>
  <si>
    <t xml:space="preserve"> PASSO FUNDO</t>
  </si>
  <si>
    <t xml:space="preserve">Rua Doutor João Freitas, n° 75</t>
  </si>
  <si>
    <t xml:space="preserve">PETROPOLIS</t>
  </si>
  <si>
    <t xml:space="preserve">54 - 33123070</t>
  </si>
  <si>
    <t xml:space="preserve">Município de Pelotas</t>
  </si>
  <si>
    <t xml:space="preserve">Pelotas / RS</t>
  </si>
  <si>
    <t xml:space="preserve">Paula Schild Mascarenhas </t>
  </si>
  <si>
    <t xml:space="preserve">53 - 3309-6023/ 3309-6000</t>
  </si>
  <si>
    <t xml:space="preserve">Prala Coronel Pedro Osório 101</t>
  </si>
  <si>
    <t xml:space="preserve">96015-000</t>
  </si>
  <si>
    <t xml:space="preserve"> PELOTAS</t>
  </si>
  <si>
    <t xml:space="preserve">Rua Marechal Deodoro, n° 404</t>
  </si>
  <si>
    <t xml:space="preserve">53 - 32258222</t>
  </si>
  <si>
    <t xml:space="preserve">Município de Rio Grande</t>
  </si>
  <si>
    <t xml:space="preserve">Rio Grande / RS</t>
  </si>
  <si>
    <t xml:space="preserve">Alexandre Duarte Lindenmeyer</t>
  </si>
  <si>
    <t xml:space="preserve">53 - 3233-8401</t>
  </si>
  <si>
    <t xml:space="preserve">Largo Engº João Fernandes Moreira S/Nº</t>
  </si>
  <si>
    <t xml:space="preserve">96200-900</t>
  </si>
  <si>
    <t xml:space="preserve"> RIO GRANDE</t>
  </si>
  <si>
    <t xml:space="preserve">Rua Marechal Floriano, n° 5</t>
  </si>
  <si>
    <t xml:space="preserve">53 - 30358494</t>
  </si>
  <si>
    <t xml:space="preserve">Município de Caxias do Sul</t>
  </si>
  <si>
    <t xml:space="preserve">Caxias do Sul / RS</t>
  </si>
  <si>
    <t xml:space="preserve">Daniel Antônio Guerra</t>
  </si>
  <si>
    <t xml:space="preserve">54 - 3218-6000</t>
  </si>
  <si>
    <t xml:space="preserve">Alfredo chaves 1333</t>
  </si>
  <si>
    <t xml:space="preserve">95020-460</t>
  </si>
  <si>
    <t xml:space="preserve"> CAXIAS DO SUL</t>
  </si>
  <si>
    <t xml:space="preserve">Rua Bento Goncalves, n° 1253</t>
  </si>
  <si>
    <t xml:space="preserve">SALA A </t>
  </si>
  <si>
    <t xml:space="preserve">54 - 32208700</t>
  </si>
  <si>
    <t xml:space="preserve">ESCOLHA SEU MUNICÍPIO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</si>
</sst>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@"/>
    <numFmt numFmtId="166" formatCode="[&lt;=99999999999]000\.000\.000\-00;00.000\.000/0000\-00"/>
    <numFmt numFmtId="167" formatCode="General"/>
    <numFmt numFmtId="168" formatCode="&quot;R$ &quot;#,##0.00"/>
    <numFmt numFmtId="169" formatCode="[$-416]D/M/YYYY"/>
    <numFmt numFmtId="170" formatCode="_(&quot;R$ &quot;* #,##0.00_);_(&quot;R$ &quot;* \(#,##0.00\);_(&quot;R$ &quot;* \-??_);_(@_)"/>
    <numFmt numFmtId="171" formatCode="DD/MM/YY;@"/>
    <numFmt numFmtId="172" formatCode="0"/>
    <numFmt numFmtId="173" formatCode="_(* #,##0.00_);_(* \(#,##0.00\);_(* \-??_);_(@_)"/>
    <numFmt numFmtId="174" formatCode="0.000"/>
    <numFmt numFmtId="175" formatCode="#,##0"/>
    <numFmt numFmtId="176" formatCode="0%"/>
    <numFmt numFmtId="177" formatCode="0.000%"/>
    <numFmt numFmtId="178" formatCode="00000\-000"/>
  </numFmts>
  <fonts count="3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6"/>
      <color rgb="FFFFFFFF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14"/>
      <color rgb="FFFFFFFF"/>
      <name val="Calibri"/>
      <family val="0"/>
    </font>
    <font>
      <b val="true"/>
      <sz val="8"/>
      <color rgb="FF000000"/>
      <name val="Calibri"/>
      <family val="0"/>
    </font>
    <font>
      <sz val="12"/>
      <color rgb="FFFFFFFF"/>
      <name val="Arial"/>
      <family val="0"/>
    </font>
    <font>
      <sz val="8"/>
      <color rgb="FFFFFFFF"/>
      <name val="Calibri"/>
      <family val="0"/>
    </font>
    <font>
      <b val="true"/>
      <sz val="16"/>
      <color rgb="FFFFFFFF"/>
      <name val="Calibri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FFFFFF"/>
      <name val="Calibri"/>
      <family val="0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8"/>
      <color rgb="FF000000"/>
      <name val="Calibri"/>
      <family val="0"/>
    </font>
    <font>
      <b val="true"/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2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215968"/>
        <bgColor rgb="FF333399"/>
      </patternFill>
    </fill>
    <fill>
      <patternFill patternType="solid">
        <fgColor rgb="FF808000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95B3D7"/>
        <bgColor rgb="FF9999FF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7" fillId="2" borderId="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9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1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0" fillId="0" borderId="11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7" fontId="0" fillId="0" borderId="9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0" borderId="2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4" xfId="0" applyFont="fals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6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8" fillId="0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26" xfId="0" applyFont="false" applyBorder="true" applyAlignment="true" applyProtection="false">
      <alignment horizontal="right" vertical="center" textRotation="0" wrapText="false" indent="0" shrinkToFit="true"/>
      <protection locked="true" hidden="false"/>
    </xf>
    <xf numFmtId="164" fontId="0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4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43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4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45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3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left" vertical="top" textRotation="0" wrapText="false" indent="0" shrinkToFit="tru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left" vertical="top" textRotation="0" wrapText="false" indent="0" shrinkToFit="true"/>
      <protection locked="true" hidden="false"/>
    </xf>
    <xf numFmtId="164" fontId="20" fillId="0" borderId="4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8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0" fillId="0" borderId="3" xfId="17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9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3" borderId="4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3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5" borderId="3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5" borderId="36" xfId="0" applyFont="true" applyBorder="true" applyAlignment="true" applyProtection="true">
      <alignment horizontal="left" vertical="center" textRotation="0" wrapText="false" indent="0" shrinkToFit="true"/>
      <protection locked="true" hidden="true"/>
    </xf>
    <xf numFmtId="164" fontId="16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5" fillId="5" borderId="36" xfId="0" applyFont="true" applyBorder="true" applyAlignment="true" applyProtection="true">
      <alignment horizontal="center" vertical="center" textRotation="0" wrapText="false" indent="0" shrinkToFit="true"/>
      <protection locked="true" hidden="true"/>
    </xf>
    <xf numFmtId="164" fontId="16" fillId="5" borderId="3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15" fillId="5" borderId="3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1" fontId="15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6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24" fillId="4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2" fillId="3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4" fillId="4" borderId="5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3" xfId="0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8" fontId="24" fillId="4" borderId="5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24" fillId="4" borderId="5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24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8" fillId="4" borderId="1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26" fillId="6" borderId="3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true"/>
    </xf>
    <xf numFmtId="165" fontId="27" fillId="4" borderId="1" xfId="0" applyFont="true" applyBorder="true" applyAlignment="true" applyProtection="true">
      <alignment horizontal="justify" vertical="top" textRotation="0" wrapText="true" indent="0" shrinkToFit="false"/>
      <protection locked="true" hidden="true"/>
    </xf>
    <xf numFmtId="164" fontId="1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3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4" borderId="37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right" vertical="bottom" textRotation="0" wrapText="false" indent="0" shrinkToFit="true"/>
      <protection locked="true" hidden="true"/>
    </xf>
    <xf numFmtId="171" fontId="24" fillId="4" borderId="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0" xfId="0" applyFont="true" applyBorder="true" applyAlignment="true" applyProtection="true">
      <alignment horizontal="general" vertical="bottom" textRotation="0" wrapText="false" indent="0" shrinkToFit="true"/>
      <protection locked="true" hidden="true"/>
    </xf>
    <xf numFmtId="164" fontId="18" fillId="4" borderId="40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8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33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24" fillId="4" borderId="41" xfId="0" applyFont="true" applyBorder="true" applyAlignment="true" applyProtection="true">
      <alignment horizontal="left" vertical="bottom" textRotation="0" wrapText="false" indent="0" shrinkToFit="true"/>
      <protection locked="true" hidden="true"/>
    </xf>
    <xf numFmtId="164" fontId="1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6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1" fillId="9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9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2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4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33" fillId="9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33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33" fillId="9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enso96_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15968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6.png"/><Relationship Id="rId2" Type="http://schemas.openxmlformats.org/officeDocument/2006/relationships/hyperlink" Target="#&apos;Prest. contas&apos;!A1"/><Relationship Id="rId3" Type="http://schemas.openxmlformats.org/officeDocument/2006/relationships/hyperlink" Target="#ENTRADAresidencia!D14"/><Relationship Id="rId4" Type="http://schemas.openxmlformats.org/officeDocument/2006/relationships/hyperlink" Target="#Entrada_creas!A1"/><Relationship Id="rId5" Type="http://schemas.openxmlformats.org/officeDocument/2006/relationships/hyperlink" Target="#EntradaCentro!A1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<Relationship Id="rId5" Type="http://schemas.openxmlformats.org/officeDocument/2006/relationships/hyperlink" Target="http://www.stds.rs.gov.br/upload/1314745720_Ement&#225;rio%20-%20Port%20STN%20448-2002.pdf" TargetMode="External"/><Relationship Id="rId6" Type="http://schemas.openxmlformats.org/officeDocument/2006/relationships/hyperlink" Target="http://www.stds.rs.gov.br/upload/1314745720_Ement&#225;rio%20-%20Port%20STN%20448-2002.pdf" TargetMode="Externa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<Relationship Id="rId4" Type="http://schemas.openxmlformats.org/officeDocument/2006/relationships/hyperlink" Target="http://www.stds.rs.gov.br/upload/1314745720_Ement&#225;rio%20-%20Port%20STN%20448-2002.pdf" TargetMode="Externa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hyperlink" Target="#menu!A1"/><Relationship Id="rId2" Type="http://schemas.openxmlformats.org/officeDocument/2006/relationships/hyperlink" Target="#menu!A1"/><Relationship Id="rId3" Type="http://schemas.openxmlformats.org/officeDocument/2006/relationships/hyperlink" Target="http://www.stds.rs.gov.br/upload/1314745720_Ement&#225;rio%20-%20Port%20STN%20448-2002.pdf" TargetMode="Externa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47.jpeg"/><Relationship Id="rId2" Type="http://schemas.openxmlformats.org/officeDocument/2006/relationships/hyperlink" Target="#menu!A1"/><Relationship Id="rId3" Type="http://schemas.openxmlformats.org/officeDocument/2006/relationships/hyperlink" Target="#menu!A1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48.png"/><Relationship Id="rId2" Type="http://schemas.openxmlformats.org/officeDocument/2006/relationships/hyperlink" Target="#presidencia!A1"/><Relationship Id="rId3" Type="http://schemas.openxmlformats.org/officeDocument/2006/relationships/hyperlink" Target="#menu!A1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49.png"/><Relationship Id="rId2" Type="http://schemas.openxmlformats.org/officeDocument/2006/relationships/hyperlink" Target="#Centrodia!A1"/><Relationship Id="rId3" Type="http://schemas.openxmlformats.org/officeDocument/2006/relationships/hyperlink" Target="#menu!A1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50.png"/><Relationship Id="rId2" Type="http://schemas.openxmlformats.org/officeDocument/2006/relationships/hyperlink" Target="#creas2015!A1"/><Relationship Id="rId3" Type="http://schemas.openxmlformats.org/officeDocument/2006/relationships/hyperlink" Target="#menu!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85680</xdr:colOff>
      <xdr:row>0</xdr:row>
      <xdr:rowOff>162000</xdr:rowOff>
    </xdr:from>
    <xdr:to>
      <xdr:col>2</xdr:col>
      <xdr:colOff>256680</xdr:colOff>
      <xdr:row>5</xdr:row>
      <xdr:rowOff>47520</xdr:rowOff>
    </xdr:to>
    <xdr:pic>
      <xdr:nvPicPr>
        <xdr:cNvPr id="0" name="Picture 4" descr=""/>
        <xdr:cNvPicPr/>
      </xdr:nvPicPr>
      <xdr:blipFill>
        <a:blip r:embed="rId1"/>
        <a:stretch/>
      </xdr:blipFill>
      <xdr:spPr>
        <a:xfrm>
          <a:off x="458280" y="162000"/>
          <a:ext cx="816120" cy="11998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7</xdr:col>
      <xdr:colOff>283320</xdr:colOff>
      <xdr:row>12</xdr:row>
      <xdr:rowOff>67320</xdr:rowOff>
    </xdr:from>
    <xdr:to>
      <xdr:col>11</xdr:col>
      <xdr:colOff>70200</xdr:colOff>
      <xdr:row>16</xdr:row>
      <xdr:rowOff>28800</xdr:rowOff>
    </xdr:to>
    <xdr:sp>
      <xdr:nvSpPr>
        <xdr:cNvPr id="1" name="CustomShape 1">
          <a:hlinkClick r:id="rId2"/>
        </xdr:cNvPr>
        <xdr:cNvSpPr/>
      </xdr:nvSpPr>
      <xdr:spPr>
        <a:xfrm>
          <a:off x="4527000" y="2991240"/>
          <a:ext cx="2367360" cy="7236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000000"/>
            </a:gs>
            <a:gs pos="100000">
              <a:srgbClr val="000000"/>
            </a:gs>
          </a:gsLst>
          <a:lin ang="16200000"/>
        </a:gra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Modelo para 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Prestação de Contas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275760</xdr:colOff>
      <xdr:row>7</xdr:row>
      <xdr:rowOff>89640</xdr:rowOff>
    </xdr:from>
    <xdr:to>
      <xdr:col>2</xdr:col>
      <xdr:colOff>419760</xdr:colOff>
      <xdr:row>9</xdr:row>
      <xdr:rowOff>199800</xdr:rowOff>
    </xdr:to>
    <xdr:sp>
      <xdr:nvSpPr>
        <xdr:cNvPr id="2" name="CustomShape 1"/>
        <xdr:cNvSpPr/>
      </xdr:nvSpPr>
      <xdr:spPr>
        <a:xfrm>
          <a:off x="648360" y="1889640"/>
          <a:ext cx="789120" cy="491040"/>
        </a:xfrm>
        <a:prstGeom prst="rightArrow">
          <a:avLst>
            <a:gd name="adj1" fmla="val 50000"/>
            <a:gd name="adj2" fmla="val 49236"/>
          </a:avLst>
        </a:prstGeom>
        <a:solidFill>
          <a:srgbClr val="ffff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pt-BR" sz="800" spc="-1" strike="noStrike">
              <a:solidFill>
                <a:srgbClr val="000000"/>
              </a:solidFill>
              <a:latin typeface="Calibri"/>
            </a:rPr>
            <a:t>Click Aqui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82440</xdr:colOff>
      <xdr:row>20</xdr:row>
      <xdr:rowOff>76320</xdr:rowOff>
    </xdr:from>
    <xdr:to>
      <xdr:col>13</xdr:col>
      <xdr:colOff>118080</xdr:colOff>
      <xdr:row>26</xdr:row>
      <xdr:rowOff>18360</xdr:rowOff>
    </xdr:to>
    <xdr:sp>
      <xdr:nvSpPr>
        <xdr:cNvPr id="3" name="CustomShape 1"/>
        <xdr:cNvSpPr/>
      </xdr:nvSpPr>
      <xdr:spPr>
        <a:xfrm>
          <a:off x="455040" y="4524480"/>
          <a:ext cx="7777440" cy="1085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Avenida Borges de Medeiros, nº 1501, 8º andar Centro, Porto Alegre - RS. CEP: 90119900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Horário de atendimento: das 8h30 min às 12h e das 13h30min às 18h de segunda à sexta.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Fone: (51) 3288-6470     (51) 3288-6545         (51)3288-6455 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solidFill>
                <a:srgbClr val="ffffff"/>
              </a:solidFill>
              <a:latin typeface="Arial"/>
            </a:rPr>
            <a:t>e-mail: feas2019@stas.rs.gov.br      http://www.stas.rs.gov.br/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354960</xdr:colOff>
      <xdr:row>7</xdr:row>
      <xdr:rowOff>130680</xdr:rowOff>
    </xdr:from>
    <xdr:to>
      <xdr:col>7</xdr:col>
      <xdr:colOff>25200</xdr:colOff>
      <xdr:row>10</xdr:row>
      <xdr:rowOff>117720</xdr:rowOff>
    </xdr:to>
    <xdr:sp>
      <xdr:nvSpPr>
        <xdr:cNvPr id="4" name="CustomShape 1">
          <a:hlinkClick r:id="rId3"/>
        </xdr:cNvPr>
        <xdr:cNvSpPr/>
      </xdr:nvSpPr>
      <xdr:spPr>
        <a:xfrm>
          <a:off x="2017800" y="1930680"/>
          <a:ext cx="2251080" cy="73008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Residência Inclusiva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405000</xdr:colOff>
      <xdr:row>12</xdr:row>
      <xdr:rowOff>31680</xdr:rowOff>
    </xdr:from>
    <xdr:to>
      <xdr:col>7</xdr:col>
      <xdr:colOff>56880</xdr:colOff>
      <xdr:row>16</xdr:row>
      <xdr:rowOff>34560</xdr:rowOff>
    </xdr:to>
    <xdr:sp>
      <xdr:nvSpPr>
        <xdr:cNvPr id="5" name="CustomShape 1">
          <a:hlinkClick r:id="rId4"/>
        </xdr:cNvPr>
        <xdr:cNvSpPr/>
      </xdr:nvSpPr>
      <xdr:spPr>
        <a:xfrm>
          <a:off x="2067840" y="2955600"/>
          <a:ext cx="2232720" cy="76500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CREAS </a:t>
          </a: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316800</xdr:colOff>
      <xdr:row>7</xdr:row>
      <xdr:rowOff>127440</xdr:rowOff>
    </xdr:from>
    <xdr:to>
      <xdr:col>11</xdr:col>
      <xdr:colOff>107640</xdr:colOff>
      <xdr:row>10</xdr:row>
      <xdr:rowOff>120960</xdr:rowOff>
    </xdr:to>
    <xdr:sp>
      <xdr:nvSpPr>
        <xdr:cNvPr id="6" name="CustomShape 1">
          <a:hlinkClick r:id="rId5"/>
        </xdr:cNvPr>
        <xdr:cNvSpPr/>
      </xdr:nvSpPr>
      <xdr:spPr>
        <a:xfrm>
          <a:off x="4560480" y="1927440"/>
          <a:ext cx="2371320" cy="736560"/>
        </a:xfrm>
        <a:prstGeom prst="roundRect">
          <a:avLst>
            <a:gd name="adj" fmla="val 16667"/>
          </a:avLst>
        </a:prstGeom>
        <a:solidFill>
          <a:schemeClr val="tx1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Centro Dia </a:t>
          </a:r>
          <a:endParaRPr b="0" lang="pt-BR" sz="16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318960</xdr:rowOff>
    </xdr:to>
    <xdr:sp>
      <xdr:nvSpPr>
        <xdr:cNvPr id="7" name="CustomShape 1">
          <a:hlinkClick r:id="rId1"/>
        </xdr:cNvPr>
        <xdr:cNvSpPr/>
      </xdr:nvSpPr>
      <xdr:spPr>
        <a:xfrm>
          <a:off x="7236000" y="807120"/>
          <a:ext cx="792000" cy="4572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8" name="CustomShape 1">
          <a:hlinkClick r:id="rId2"/>
        </xdr:cNvPr>
        <xdr:cNvSpPr/>
      </xdr:nvSpPr>
      <xdr:spPr>
        <a:xfrm>
          <a:off x="7288920" y="1747440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119520</xdr:rowOff>
    </xdr:from>
    <xdr:to>
      <xdr:col>11</xdr:col>
      <xdr:colOff>399960</xdr:colOff>
      <xdr:row>40</xdr:row>
      <xdr:rowOff>314280</xdr:rowOff>
    </xdr:to>
    <xdr:sp>
      <xdr:nvSpPr>
        <xdr:cNvPr id="9" name="CustomShape 1"/>
        <xdr:cNvSpPr/>
      </xdr:nvSpPr>
      <xdr:spPr>
        <a:xfrm>
          <a:off x="7056000" y="8553960"/>
          <a:ext cx="849960" cy="141228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0" name="CustomShape 1">
          <a:hlinkClick r:id="rId3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110520</xdr:rowOff>
    </xdr:from>
    <xdr:to>
      <xdr:col>7</xdr:col>
      <xdr:colOff>9360</xdr:colOff>
      <xdr:row>46</xdr:row>
      <xdr:rowOff>110880</xdr:rowOff>
    </xdr:to>
    <xdr:sp>
      <xdr:nvSpPr>
        <xdr:cNvPr id="11" name="CustomShape 1">
          <a:hlinkClick r:id="rId4"/>
        </xdr:cNvPr>
        <xdr:cNvSpPr/>
      </xdr:nvSpPr>
      <xdr:spPr>
        <a:xfrm>
          <a:off x="2135880" y="12718440"/>
          <a:ext cx="261036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2" name="CustomShape 1">
          <a:hlinkClick r:id="rId5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45</xdr:row>
      <xdr:rowOff>240120</xdr:rowOff>
    </xdr:from>
    <xdr:to>
      <xdr:col>7</xdr:col>
      <xdr:colOff>9360</xdr:colOff>
      <xdr:row>45</xdr:row>
      <xdr:rowOff>354240</xdr:rowOff>
    </xdr:to>
    <xdr:sp>
      <xdr:nvSpPr>
        <xdr:cNvPr id="13" name="CustomShape 1">
          <a:hlinkClick r:id="rId6"/>
        </xdr:cNvPr>
        <xdr:cNvSpPr/>
      </xdr:nvSpPr>
      <xdr:spPr>
        <a:xfrm>
          <a:off x="2135880" y="12333600"/>
          <a:ext cx="2610360" cy="1141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522000</xdr:colOff>
      <xdr:row>4</xdr:row>
      <xdr:rowOff>336240</xdr:rowOff>
    </xdr:to>
    <xdr:sp>
      <xdr:nvSpPr>
        <xdr:cNvPr id="14" name="CustomShape 1">
          <a:hlinkClick r:id="rId1"/>
        </xdr:cNvPr>
        <xdr:cNvSpPr/>
      </xdr:nvSpPr>
      <xdr:spPr>
        <a:xfrm>
          <a:off x="7236000" y="1148040"/>
          <a:ext cx="792000" cy="481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394920</xdr:colOff>
      <xdr:row>70</xdr:row>
      <xdr:rowOff>1800</xdr:rowOff>
    </xdr:from>
    <xdr:to>
      <xdr:col>11</xdr:col>
      <xdr:colOff>563760</xdr:colOff>
      <xdr:row>72</xdr:row>
      <xdr:rowOff>100440</xdr:rowOff>
    </xdr:to>
    <xdr:sp>
      <xdr:nvSpPr>
        <xdr:cNvPr id="15" name="CustomShape 1">
          <a:hlinkClick r:id="rId2"/>
        </xdr:cNvPr>
        <xdr:cNvSpPr/>
      </xdr:nvSpPr>
      <xdr:spPr>
        <a:xfrm>
          <a:off x="7288920" y="18152640"/>
          <a:ext cx="780840" cy="47952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162000</xdr:colOff>
      <xdr:row>36</xdr:row>
      <xdr:rowOff>127080</xdr:rowOff>
    </xdr:from>
    <xdr:to>
      <xdr:col>11</xdr:col>
      <xdr:colOff>399960</xdr:colOff>
      <xdr:row>40</xdr:row>
      <xdr:rowOff>325440</xdr:rowOff>
    </xdr:to>
    <xdr:sp>
      <xdr:nvSpPr>
        <xdr:cNvPr id="16" name="CustomShape 1"/>
        <xdr:cNvSpPr/>
      </xdr:nvSpPr>
      <xdr:spPr>
        <a:xfrm>
          <a:off x="7056000" y="9221400"/>
          <a:ext cx="849960" cy="9795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901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799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7" name="CustomShape 1">
          <a:hlinkClick r:id="rId3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423000</xdr:colOff>
      <xdr:row>46</xdr:row>
      <xdr:rowOff>245880</xdr:rowOff>
    </xdr:from>
    <xdr:to>
      <xdr:col>7</xdr:col>
      <xdr:colOff>9360</xdr:colOff>
      <xdr:row>46</xdr:row>
      <xdr:rowOff>344520</xdr:rowOff>
    </xdr:to>
    <xdr:sp>
      <xdr:nvSpPr>
        <xdr:cNvPr id="18" name="CustomShape 1">
          <a:hlinkClick r:id="rId4"/>
        </xdr:cNvPr>
        <xdr:cNvSpPr/>
      </xdr:nvSpPr>
      <xdr:spPr>
        <a:xfrm>
          <a:off x="2135880" y="12776760"/>
          <a:ext cx="2610360" cy="986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342000</xdr:colOff>
      <xdr:row>3</xdr:row>
      <xdr:rowOff>7200</xdr:rowOff>
    </xdr:from>
    <xdr:to>
      <xdr:col>11</xdr:col>
      <xdr:colOff>512280</xdr:colOff>
      <xdr:row>5</xdr:row>
      <xdr:rowOff>1440</xdr:rowOff>
    </xdr:to>
    <xdr:sp>
      <xdr:nvSpPr>
        <xdr:cNvPr id="19" name="CustomShape 1">
          <a:hlinkClick r:id="rId1"/>
        </xdr:cNvPr>
        <xdr:cNvSpPr/>
      </xdr:nvSpPr>
      <xdr:spPr>
        <a:xfrm>
          <a:off x="7236000" y="1045080"/>
          <a:ext cx="782280" cy="5086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404280</xdr:colOff>
      <xdr:row>70</xdr:row>
      <xdr:rowOff>5040</xdr:rowOff>
    </xdr:from>
    <xdr:to>
      <xdr:col>11</xdr:col>
      <xdr:colOff>563760</xdr:colOff>
      <xdr:row>72</xdr:row>
      <xdr:rowOff>89280</xdr:rowOff>
    </xdr:to>
    <xdr:sp>
      <xdr:nvSpPr>
        <xdr:cNvPr id="20" name="CustomShape 1">
          <a:hlinkClick r:id="rId2"/>
        </xdr:cNvPr>
        <xdr:cNvSpPr/>
      </xdr:nvSpPr>
      <xdr:spPr>
        <a:xfrm>
          <a:off x="7298280" y="18234360"/>
          <a:ext cx="77148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171360</xdr:colOff>
      <xdr:row>37</xdr:row>
      <xdr:rowOff>127080</xdr:rowOff>
    </xdr:from>
    <xdr:to>
      <xdr:col>11</xdr:col>
      <xdr:colOff>390240</xdr:colOff>
      <xdr:row>41</xdr:row>
      <xdr:rowOff>456840</xdr:rowOff>
    </xdr:to>
    <xdr:sp>
      <xdr:nvSpPr>
        <xdr:cNvPr id="21" name="CustomShape 1"/>
        <xdr:cNvSpPr/>
      </xdr:nvSpPr>
      <xdr:spPr>
        <a:xfrm>
          <a:off x="7065360" y="9687960"/>
          <a:ext cx="830880" cy="1110960"/>
        </a:xfrm>
        <a:prstGeom prst="wedgeRectCallout">
          <a:avLst>
            <a:gd name="adj1" fmla="val -66093"/>
            <a:gd name="adj2" fmla="val 32222"/>
          </a:avLst>
        </a:prstGeom>
        <a:solidFill>
          <a:srgbClr val="c0504d"/>
        </a:solidFill>
        <a:ln w="25560">
          <a:solidFill>
            <a:srgbClr val="8c3836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3040" bIns="0">
          <a:noAutofit/>
        </a:bodyPr>
        <a:p>
          <a:pPr>
            <a:lnSpc>
              <a:spcPts val="799"/>
            </a:lnSpc>
          </a:pPr>
          <a:r>
            <a:rPr b="1" lang="pt-BR" sz="800" spc="-1" strike="noStrike">
              <a:solidFill>
                <a:srgbClr val="ffffff"/>
              </a:solidFill>
              <a:latin typeface="Calibri"/>
            </a:rPr>
            <a:t>Escolha Sim ou Não para cada opção de aplicação dos recursos.</a:t>
          </a:r>
          <a:endParaRPr b="0" lang="pt-BR" sz="800" spc="-1" strike="noStrike">
            <a:latin typeface="Times New Roman"/>
          </a:endParaRPr>
        </a:p>
        <a:p>
          <a:pPr>
            <a:lnSpc>
              <a:spcPts val="1100"/>
            </a:lnSpc>
          </a:pP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434520</xdr:colOff>
      <xdr:row>48</xdr:row>
      <xdr:rowOff>0</xdr:rowOff>
    </xdr:from>
    <xdr:to>
      <xdr:col>7</xdr:col>
      <xdr:colOff>18720</xdr:colOff>
      <xdr:row>48</xdr:row>
      <xdr:rowOff>360</xdr:rowOff>
    </xdr:to>
    <xdr:sp>
      <xdr:nvSpPr>
        <xdr:cNvPr id="22" name="CustomShape 1">
          <a:hlinkClick r:id="rId3"/>
        </xdr:cNvPr>
        <xdr:cNvSpPr/>
      </xdr:nvSpPr>
      <xdr:spPr>
        <a:xfrm>
          <a:off x="2147400" y="13502520"/>
          <a:ext cx="2608200" cy="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237960</xdr:colOff>
      <xdr:row>0</xdr:row>
      <xdr:rowOff>38160</xdr:rowOff>
    </xdr:from>
    <xdr:to>
      <xdr:col>2</xdr:col>
      <xdr:colOff>256680</xdr:colOff>
      <xdr:row>2</xdr:row>
      <xdr:rowOff>209160</xdr:rowOff>
    </xdr:to>
    <xdr:pic>
      <xdr:nvPicPr>
        <xdr:cNvPr id="23" name="il_fi" descr=""/>
        <xdr:cNvPicPr/>
      </xdr:nvPicPr>
      <xdr:blipFill>
        <a:blip r:embed="rId1"/>
        <a:stretch/>
      </xdr:blipFill>
      <xdr:spPr>
        <a:xfrm>
          <a:off x="449280" y="38160"/>
          <a:ext cx="432000" cy="5709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6</xdr:col>
      <xdr:colOff>0</xdr:colOff>
      <xdr:row>39</xdr:row>
      <xdr:rowOff>40680</xdr:rowOff>
    </xdr:from>
    <xdr:to>
      <xdr:col>6</xdr:col>
      <xdr:colOff>360</xdr:colOff>
      <xdr:row>39</xdr:row>
      <xdr:rowOff>144720</xdr:rowOff>
    </xdr:to>
    <xdr:sp>
      <xdr:nvSpPr>
        <xdr:cNvPr id="24" name="CustomShape 1"/>
        <xdr:cNvSpPr/>
      </xdr:nvSpPr>
      <xdr:spPr>
        <a:xfrm>
          <a:off x="5360400" y="7146000"/>
          <a:ext cx="360" cy="10404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61</xdr:row>
      <xdr:rowOff>36720</xdr:rowOff>
    </xdr:from>
    <xdr:to>
      <xdr:col>6</xdr:col>
      <xdr:colOff>360</xdr:colOff>
      <xdr:row>61</xdr:row>
      <xdr:rowOff>149040</xdr:rowOff>
    </xdr:to>
    <xdr:sp>
      <xdr:nvSpPr>
        <xdr:cNvPr id="25" name="CustomShape 1"/>
        <xdr:cNvSpPr/>
      </xdr:nvSpPr>
      <xdr:spPr>
        <a:xfrm>
          <a:off x="5360400" y="1167624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68</xdr:row>
      <xdr:rowOff>36720</xdr:rowOff>
    </xdr:from>
    <xdr:to>
      <xdr:col>6</xdr:col>
      <xdr:colOff>360</xdr:colOff>
      <xdr:row>68</xdr:row>
      <xdr:rowOff>149040</xdr:rowOff>
    </xdr:to>
    <xdr:sp>
      <xdr:nvSpPr>
        <xdr:cNvPr id="26" name="CustomShape 1"/>
        <xdr:cNvSpPr/>
      </xdr:nvSpPr>
      <xdr:spPr>
        <a:xfrm>
          <a:off x="5360400" y="12961800"/>
          <a:ext cx="360" cy="11232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7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0</xdr:colOff>
      <xdr:row>17</xdr:row>
      <xdr:rowOff>40680</xdr:rowOff>
    </xdr:from>
    <xdr:to>
      <xdr:col>6</xdr:col>
      <xdr:colOff>360</xdr:colOff>
      <xdr:row>17</xdr:row>
      <xdr:rowOff>154080</xdr:rowOff>
    </xdr:to>
    <xdr:sp>
      <xdr:nvSpPr>
        <xdr:cNvPr id="27" name="CustomShape 1"/>
        <xdr:cNvSpPr/>
      </xdr:nvSpPr>
      <xdr:spPr>
        <a:xfrm>
          <a:off x="5360400" y="3040920"/>
          <a:ext cx="360" cy="113400"/>
        </a:xfrm>
        <a:prstGeom prst="ellipse">
          <a:avLst/>
        </a:prstGeom>
        <a:solidFill>
          <a:srgbClr val="ffff00"/>
        </a:solidFill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2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</xdr:row>
      <xdr:rowOff>2160</xdr:rowOff>
    </xdr:from>
    <xdr:to>
      <xdr:col>11</xdr:col>
      <xdr:colOff>595440</xdr:colOff>
      <xdr:row>6</xdr:row>
      <xdr:rowOff>142560</xdr:rowOff>
    </xdr:to>
    <xdr:sp>
      <xdr:nvSpPr>
        <xdr:cNvPr id="28" name="CustomShape 1">
          <a:hlinkClick r:id="rId2"/>
        </xdr:cNvPr>
        <xdr:cNvSpPr/>
      </xdr:nvSpPr>
      <xdr:spPr>
        <a:xfrm>
          <a:off x="9945720" y="725760"/>
          <a:ext cx="837000" cy="4644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40</xdr:row>
      <xdr:rowOff>0</xdr:rowOff>
    </xdr:from>
    <xdr:to>
      <xdr:col>11</xdr:col>
      <xdr:colOff>595440</xdr:colOff>
      <xdr:row>42</xdr:row>
      <xdr:rowOff>75240</xdr:rowOff>
    </xdr:to>
    <xdr:sp>
      <xdr:nvSpPr>
        <xdr:cNvPr id="29" name="CustomShape 1">
          <a:hlinkClick r:id="rId3"/>
        </xdr:cNvPr>
        <xdr:cNvSpPr/>
      </xdr:nvSpPr>
      <xdr:spPr>
        <a:xfrm>
          <a:off x="9945720" y="7296120"/>
          <a:ext cx="837000" cy="46548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19080</xdr:colOff>
      <xdr:row>59</xdr:row>
      <xdr:rowOff>73080</xdr:rowOff>
    </xdr:from>
    <xdr:to>
      <xdr:col>9</xdr:col>
      <xdr:colOff>212400</xdr:colOff>
      <xdr:row>62</xdr:row>
      <xdr:rowOff>117000</xdr:rowOff>
    </xdr:to>
    <xdr:sp>
      <xdr:nvSpPr>
        <xdr:cNvPr id="30" name="CustomShape 1"/>
        <xdr:cNvSpPr/>
      </xdr:nvSpPr>
      <xdr:spPr>
        <a:xfrm>
          <a:off x="230400" y="10998000"/>
          <a:ext cx="9666360" cy="958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27360" tIns="27360" bIns="0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</a:rPr>
            <a:t>Declaro que as informações são verdadeiras e de inteira responsabilidade deste declarante, sendo que a documentação comprobatória das despesas realizadas estão arquivadas, em boa ordem e conservação, devidamente identificada e à disposição desta Secretaria, da CAGE e do TCE/RS, pelo prazo de 05 (cinco) anos, conforme previsto no Art. 6° do Decreto Estadual  N° 50.256, de 18/04/2013.</a:t>
          </a: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1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2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3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4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5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6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1</xdr:row>
      <xdr:rowOff>38160</xdr:rowOff>
    </xdr:from>
    <xdr:to>
      <xdr:col>2</xdr:col>
      <xdr:colOff>371160</xdr:colOff>
      <xdr:row>6</xdr:row>
      <xdr:rowOff>180720</xdr:rowOff>
    </xdr:to>
    <xdr:pic>
      <xdr:nvPicPr>
        <xdr:cNvPr id="37" name="Picture 4" descr=""/>
        <xdr:cNvPicPr/>
      </xdr:nvPicPr>
      <xdr:blipFill>
        <a:blip r:embed="rId1"/>
        <a:stretch/>
      </xdr:blipFill>
      <xdr:spPr>
        <a:xfrm>
          <a:off x="614520" y="228600"/>
          <a:ext cx="985680" cy="15141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12</xdr:col>
      <xdr:colOff>66600</xdr:colOff>
      <xdr:row>16</xdr:row>
      <xdr:rowOff>0</xdr:rowOff>
    </xdr:from>
    <xdr:to>
      <xdr:col>14</xdr:col>
      <xdr:colOff>118440</xdr:colOff>
      <xdr:row>19</xdr:row>
      <xdr:rowOff>111600</xdr:rowOff>
    </xdr:to>
    <xdr:sp>
      <xdr:nvSpPr>
        <xdr:cNvPr id="38" name="CustomShape 1">
          <a:hlinkClick r:id="rId2"/>
        </xdr:cNvPr>
        <xdr:cNvSpPr/>
      </xdr:nvSpPr>
      <xdr:spPr>
        <a:xfrm>
          <a:off x="7442640" y="3743280"/>
          <a:ext cx="1281240" cy="682920"/>
        </a:xfrm>
        <a:prstGeom prst="righ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600" spc="-1" strike="noStrike">
              <a:solidFill>
                <a:srgbClr val="ffffff"/>
              </a:solidFill>
              <a:latin typeface="Calibri"/>
            </a:rPr>
            <a:t>Prosseguir</a:t>
          </a:r>
          <a:endParaRPr b="0" lang="pt-BR" sz="16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6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16</xdr:row>
      <xdr:rowOff>50760</xdr:rowOff>
    </xdr:from>
    <xdr:to>
      <xdr:col>2</xdr:col>
      <xdr:colOff>327960</xdr:colOff>
      <xdr:row>19</xdr:row>
      <xdr:rowOff>88200</xdr:rowOff>
    </xdr:to>
    <xdr:sp>
      <xdr:nvSpPr>
        <xdr:cNvPr id="39" name="CustomShape 1">
          <a:hlinkClick r:id="rId3"/>
        </xdr:cNvPr>
        <xdr:cNvSpPr/>
      </xdr:nvSpPr>
      <xdr:spPr>
        <a:xfrm>
          <a:off x="614520" y="3794040"/>
          <a:ext cx="942480" cy="60876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>
          <a:noFill/>
        </a:ln>
        <a:effectLst>
          <a:outerShdw blurRad="40000" dir="5400000" dist="2304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pt-BR" sz="1400" spc="-1" strike="noStrike">
              <a:solidFill>
                <a:srgbClr val="ffffff"/>
              </a:solidFill>
              <a:latin typeface="Calibri"/>
            </a:rPr>
            <a:t>Menu</a:t>
          </a:r>
          <a:endParaRPr b="0" lang="pt-BR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5.28"/>
    <col collapsed="false" customWidth="false" hidden="false" outlineLevel="0" max="1025" min="2" style="1" width="9.14"/>
  </cols>
  <sheetData>
    <row r="1" customFormat="false" ht="15" hidden="false" customHeight="false" outlineLevel="0" collapsed="false">
      <c r="A1" s="2"/>
    </row>
    <row r="2" customFormat="false" ht="21" hidden="false" customHeight="false" outlineLevel="0" collapsed="false">
      <c r="D2" s="3" t="s">
        <v>0</v>
      </c>
    </row>
    <row r="3" customFormat="false" ht="21" hidden="false" customHeight="false" outlineLevel="0" collapsed="false">
      <c r="D3" s="4" t="s">
        <v>1</v>
      </c>
      <c r="F3" s="5"/>
    </row>
    <row r="4" customFormat="false" ht="23.25" hidden="false" customHeight="false" outlineLevel="0" collapsed="false">
      <c r="D4" s="4" t="s">
        <v>2</v>
      </c>
      <c r="F4" s="6"/>
      <c r="G4" s="6"/>
      <c r="H4" s="6"/>
      <c r="I4" s="7"/>
      <c r="J4" s="7"/>
    </row>
    <row r="5" customFormat="false" ht="23.25" hidden="false" customHeight="false" outlineLevel="0" collapsed="false">
      <c r="D5" s="4"/>
      <c r="F5" s="6"/>
      <c r="G5" s="6"/>
      <c r="H5" s="6"/>
      <c r="I5" s="7"/>
      <c r="J5" s="7"/>
      <c r="K5" s="1" t="s">
        <v>3</v>
      </c>
    </row>
    <row r="6" customFormat="false" ht="23.25" hidden="false" customHeight="false" outlineLevel="0" collapsed="false">
      <c r="F6" s="6"/>
      <c r="G6" s="6"/>
      <c r="H6" s="6"/>
      <c r="I6" s="7"/>
      <c r="J6" s="7"/>
    </row>
    <row r="9" customFormat="false" ht="15" hidden="false" customHeight="fals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Format="false" ht="28.5" hidden="false" customHeight="false" outlineLevel="0" collapsed="false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false" ht="15" hidden="false" customHeight="false" outlineLevel="0" collapsed="false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5" hidden="false" customHeight="true" outlineLevel="0" collapsed="false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5" hidden="false" customHeight="true" outlineLevel="0" collapsed="false">
      <c r="A14" s="8"/>
      <c r="B14" s="8"/>
      <c r="C14" s="8"/>
      <c r="M14" s="8"/>
      <c r="N14" s="8"/>
    </row>
    <row r="15" customFormat="false" ht="15" hidden="false" customHeight="false" outlineLevel="0" collapsed="false">
      <c r="A15" s="8"/>
      <c r="B15" s="8"/>
      <c r="C15" s="8"/>
      <c r="M15" s="8"/>
      <c r="N15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374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listacentro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N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D6" s="6"/>
      <c r="F6" s="6"/>
      <c r="G6" s="6"/>
      <c r="H6" s="6"/>
      <c r="I6" s="7"/>
      <c r="J6" s="7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264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listacreas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68"/>
  <sheetViews>
    <sheetView showFormulas="false" showGridLines="false" showRowColHeaders="true" showZeros="true" rightToLeft="false" tabSelected="false" showOutlineSymbols="true" defaultGridColor="true" view="normal" topLeftCell="A49" colorId="64" zoomScale="115" zoomScaleNormal="115" zoomScalePageLayoutView="100" workbookViewId="0">
      <selection pane="topLeft" activeCell="A49" activeCellId="0" sqref="A4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2" customFormat="false" ht="19.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1.45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EntradaCentro!$D$14</f>
        <v>Município de Caxias do Sul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14327409000121</v>
      </c>
      <c r="D7" s="17"/>
      <c r="E7" s="18" t="s">
        <v>9</v>
      </c>
      <c r="F7" s="19" t="str">
        <f aca="false">VLOOKUP(B6,B_DADOS!1:1048576,13,0)</f>
        <v>Alfredo chaves 1333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95020-460</v>
      </c>
      <c r="D8" s="21"/>
      <c r="E8" s="22" t="s">
        <v>11</v>
      </c>
      <c r="F8" s="23" t="str">
        <f aca="false">VLOOKUP(B6,B_DADOS!1:1048576,12,0)</f>
        <v>54 - 3218-6000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9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29" t="s">
        <v>15</v>
      </c>
      <c r="C12" s="29"/>
      <c r="D12" s="30" t="str">
        <f aca="false">VLOOKUP(B6,B_DADOS!1:1048576,10,0)</f>
        <v>Daniel Antônio Guerra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Alfredo chaves 1333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95020-460</v>
      </c>
      <c r="D14" s="36"/>
      <c r="E14" s="37" t="s">
        <v>11</v>
      </c>
      <c r="F14" s="38" t="str">
        <f aca="false">VLOOKUP(B6,B_DADOS!1:1048576,12,0)</f>
        <v>54 - 3218-6000</v>
      </c>
      <c r="G14" s="38"/>
      <c r="H14" s="38"/>
      <c r="I14" s="38"/>
      <c r="J14" s="38"/>
    </row>
    <row r="15" customFormat="false" ht="15.75" hidden="false" customHeight="false" outlineLevel="0" collapsed="false">
      <c r="B15" s="39" t="s">
        <v>13</v>
      </c>
      <c r="C15" s="39"/>
      <c r="D15" s="39"/>
      <c r="E15" s="39"/>
      <c r="F15" s="39"/>
      <c r="G15" s="39"/>
      <c r="H15" s="39"/>
      <c r="I15" s="39"/>
      <c r="J15" s="39"/>
    </row>
    <row r="16" customFormat="false" ht="8.25" hidden="false" customHeight="true" outlineLevel="0" collapsed="false">
      <c r="B16" s="12"/>
      <c r="C16" s="12"/>
      <c r="D16" s="12"/>
      <c r="E16" s="12"/>
      <c r="F16" s="12"/>
      <c r="G16" s="12"/>
      <c r="H16" s="12"/>
      <c r="I16" s="12"/>
      <c r="J16" s="12"/>
    </row>
    <row r="17" customFormat="false" ht="28.5" hidden="false" customHeight="true" outlineLevel="0" collapsed="false">
      <c r="B17" s="28" t="s">
        <v>18</v>
      </c>
      <c r="C17" s="28"/>
      <c r="D17" s="28"/>
      <c r="E17" s="28"/>
      <c r="F17" s="28"/>
      <c r="G17" s="28"/>
      <c r="H17" s="28"/>
      <c r="I17" s="28"/>
      <c r="J17" s="28"/>
    </row>
    <row r="18" customFormat="false" ht="30" hidden="false" customHeight="true" outlineLevel="0" collapsed="false">
      <c r="B18" s="40" t="s">
        <v>8</v>
      </c>
      <c r="C18" s="41" t="n">
        <f aca="false">VLOOKUP(B6,B_DADOS!1:1048576,26,0)</f>
        <v>14327409000121</v>
      </c>
      <c r="D18" s="41"/>
      <c r="E18" s="42" t="s">
        <v>19</v>
      </c>
      <c r="F18" s="42"/>
      <c r="G18" s="42"/>
      <c r="H18" s="42"/>
      <c r="I18" s="42"/>
      <c r="J18" s="42"/>
    </row>
    <row r="19" customFormat="false" ht="15" hidden="false" customHeight="false" outlineLevel="0" collapsed="false">
      <c r="B19" s="20" t="s">
        <v>11</v>
      </c>
      <c r="C19" s="43" t="str">
        <f aca="false">VLOOKUP(B6,B_DADOS!1:1048576,22,0)</f>
        <v>54 - 32208700</v>
      </c>
      <c r="D19" s="43"/>
      <c r="E19" s="44" t="s">
        <v>20</v>
      </c>
      <c r="F19" s="44"/>
      <c r="G19" s="44"/>
      <c r="H19" s="44"/>
      <c r="I19" s="44"/>
      <c r="J19" s="44"/>
    </row>
    <row r="20" customFormat="false" ht="15" hidden="false" customHeight="false" outlineLevel="0" collapsed="false">
      <c r="B20" s="45" t="s">
        <v>21</v>
      </c>
      <c r="C20" s="45"/>
      <c r="D20" s="45"/>
      <c r="E20" s="46" t="s">
        <v>22</v>
      </c>
      <c r="F20" s="46"/>
      <c r="G20" s="46"/>
      <c r="H20" s="44" t="s">
        <v>23</v>
      </c>
      <c r="I20" s="44"/>
      <c r="J20" s="44"/>
    </row>
    <row r="21" customFormat="false" ht="15.75" hidden="false" customHeight="false" outlineLevel="0" collapsed="false">
      <c r="B21" s="39" t="s">
        <v>24</v>
      </c>
      <c r="C21" s="39"/>
      <c r="D21" s="39"/>
      <c r="E21" s="39"/>
      <c r="F21" s="39"/>
      <c r="G21" s="39"/>
      <c r="H21" s="39"/>
      <c r="I21" s="39"/>
      <c r="J21" s="39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25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27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32.45" hidden="false" customHeight="true" outlineLevel="0" collapsed="false">
      <c r="B31" s="53" t="s">
        <v>28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53" t="s">
        <v>31</v>
      </c>
      <c r="C36" s="53"/>
      <c r="D36" s="53"/>
      <c r="E36" s="53"/>
      <c r="F36" s="53"/>
      <c r="G36" s="53"/>
      <c r="H36" s="53"/>
      <c r="I36" s="53"/>
      <c r="J36" s="53"/>
    </row>
    <row r="37" customFormat="false" ht="28.9" hidden="false" customHeight="true" outlineLevel="0" collapsed="false">
      <c r="B37" s="53"/>
      <c r="C37" s="53"/>
      <c r="D37" s="53"/>
      <c r="E37" s="53"/>
      <c r="F37" s="53"/>
      <c r="G37" s="53"/>
      <c r="H37" s="53"/>
      <c r="I37" s="53"/>
      <c r="J37" s="53"/>
    </row>
    <row r="38" customFormat="false" ht="9" hidden="false" customHeight="true" outlineLevel="0" collapsed="false">
      <c r="B38" s="12"/>
      <c r="C38" s="12"/>
      <c r="D38" s="12"/>
      <c r="E38" s="12"/>
      <c r="F38" s="12"/>
      <c r="G38" s="12"/>
      <c r="H38" s="12"/>
      <c r="I38" s="12"/>
      <c r="J38" s="12"/>
    </row>
    <row r="39" s="55" customFormat="true" ht="29.45" hidden="false" customHeight="true" outlineLevel="0" collapsed="false">
      <c r="B39" s="13" t="s">
        <v>32</v>
      </c>
      <c r="C39" s="13"/>
      <c r="D39" s="13"/>
      <c r="E39" s="13"/>
      <c r="F39" s="13"/>
      <c r="G39" s="13"/>
      <c r="H39" s="13"/>
      <c r="I39" s="13"/>
      <c r="J39" s="13"/>
    </row>
    <row r="40" customFormat="false" ht="28.5" hidden="false" customHeight="true" outlineLevel="0" collapsed="false">
      <c r="B40" s="56" t="s">
        <v>33</v>
      </c>
      <c r="C40" s="57" t="s">
        <v>34</v>
      </c>
      <c r="D40" s="57"/>
      <c r="E40" s="57"/>
      <c r="F40" s="57"/>
      <c r="G40" s="57"/>
      <c r="H40" s="57"/>
      <c r="I40" s="57"/>
      <c r="J40" s="58" t="s">
        <v>35</v>
      </c>
    </row>
    <row r="41" customFormat="false" ht="47.45" hidden="false" customHeight="true" outlineLevel="0" collapsed="false">
      <c r="B41" s="59" t="n">
        <v>1</v>
      </c>
      <c r="C41" s="60" t="s">
        <v>36</v>
      </c>
      <c r="D41" s="60"/>
      <c r="E41" s="60"/>
      <c r="F41" s="60"/>
      <c r="G41" s="60"/>
      <c r="H41" s="60"/>
      <c r="I41" s="60"/>
      <c r="J41" s="61"/>
    </row>
    <row r="42" customFormat="false" ht="39.95" hidden="false" customHeight="true" outlineLevel="0" collapsed="false">
      <c r="B42" s="59" t="n">
        <v>2</v>
      </c>
      <c r="C42" s="62" t="s">
        <v>37</v>
      </c>
      <c r="D42" s="62"/>
      <c r="E42" s="62"/>
      <c r="F42" s="62"/>
      <c r="G42" s="62"/>
      <c r="H42" s="62"/>
      <c r="I42" s="62"/>
      <c r="J42" s="63"/>
    </row>
    <row r="43" customFormat="false" ht="30.95" hidden="false" customHeight="true" outlineLevel="0" collapsed="false">
      <c r="B43" s="59" t="n">
        <v>3</v>
      </c>
      <c r="C43" s="64" t="s">
        <v>38</v>
      </c>
      <c r="D43" s="64"/>
      <c r="E43" s="64"/>
      <c r="F43" s="64"/>
      <c r="G43" s="64"/>
      <c r="H43" s="64"/>
      <c r="I43" s="65"/>
      <c r="J43" s="63"/>
    </row>
    <row r="44" customFormat="false" ht="35.45" hidden="false" customHeight="true" outlineLevel="0" collapsed="false">
      <c r="B44" s="59" t="n">
        <v>4</v>
      </c>
      <c r="C44" s="66" t="s">
        <v>39</v>
      </c>
      <c r="D44" s="66"/>
      <c r="E44" s="66"/>
      <c r="F44" s="66"/>
      <c r="G44" s="66"/>
      <c r="H44" s="66"/>
      <c r="I44" s="66"/>
      <c r="J44" s="63"/>
    </row>
    <row r="45" customFormat="false" ht="38.45" hidden="false" customHeight="true" outlineLevel="0" collapsed="false">
      <c r="B45" s="59" t="n">
        <v>5</v>
      </c>
      <c r="C45" s="67" t="s">
        <v>40</v>
      </c>
      <c r="D45" s="67"/>
      <c r="E45" s="67"/>
      <c r="F45" s="67"/>
      <c r="G45" s="67"/>
      <c r="H45" s="67"/>
      <c r="I45" s="67"/>
      <c r="J45" s="68"/>
    </row>
    <row r="46" customFormat="false" ht="40.5" hidden="false" customHeight="true" outlineLevel="0" collapsed="false">
      <c r="B46" s="69" t="s">
        <v>41</v>
      </c>
      <c r="C46" s="69"/>
      <c r="D46" s="69"/>
      <c r="E46" s="69"/>
      <c r="F46" s="69"/>
      <c r="G46" s="69"/>
      <c r="H46" s="69"/>
      <c r="I46" s="69"/>
      <c r="J46" s="69"/>
    </row>
    <row r="47" customFormat="false" ht="9" hidden="false" customHeight="true" outlineLevel="0" collapsed="false">
      <c r="B47" s="70"/>
      <c r="C47" s="70"/>
      <c r="D47" s="70"/>
      <c r="E47" s="70"/>
      <c r="F47" s="70"/>
      <c r="G47" s="70"/>
      <c r="H47" s="70"/>
      <c r="I47" s="70"/>
      <c r="J47" s="70"/>
    </row>
    <row r="48" customFormat="false" ht="36" hidden="false" customHeight="true" outlineLevel="0" collapsed="false">
      <c r="A48" s="55"/>
      <c r="B48" s="71" t="s">
        <v>42</v>
      </c>
      <c r="C48" s="72"/>
      <c r="D48" s="72"/>
      <c r="E48" s="72"/>
      <c r="F48" s="72"/>
      <c r="G48" s="72"/>
      <c r="H48" s="72"/>
      <c r="I48" s="72"/>
      <c r="J48" s="73"/>
    </row>
    <row r="49" customFormat="false" ht="20.45" hidden="false" customHeight="true" outlineLevel="0" collapsed="false">
      <c r="B49" s="12"/>
      <c r="C49" s="12"/>
      <c r="D49" s="12"/>
      <c r="E49" s="12"/>
      <c r="F49" s="12"/>
      <c r="G49" s="12"/>
      <c r="H49" s="12"/>
      <c r="I49" s="12"/>
      <c r="J49" s="12"/>
    </row>
    <row r="50" customFormat="false" ht="15" hidden="false" customHeight="true" outlineLevel="0" collapsed="false">
      <c r="B50" s="74" t="s">
        <v>43</v>
      </c>
      <c r="C50" s="74"/>
      <c r="D50" s="74"/>
      <c r="E50" s="74"/>
      <c r="F50" s="74"/>
      <c r="G50" s="74"/>
      <c r="H50" s="74"/>
      <c r="I50" s="74"/>
      <c r="J50" s="75" t="n">
        <v>240000</v>
      </c>
    </row>
    <row r="51" customFormat="false" ht="15" hidden="false" customHeight="true" outlineLevel="0" collapsed="false">
      <c r="B51" s="76" t="s">
        <v>44</v>
      </c>
      <c r="C51" s="76"/>
      <c r="D51" s="76"/>
      <c r="E51" s="76"/>
      <c r="F51" s="76"/>
      <c r="G51" s="76"/>
      <c r="H51" s="76"/>
      <c r="I51" s="76"/>
      <c r="J51" s="77" t="s">
        <v>45</v>
      </c>
    </row>
    <row r="52" customFormat="false" ht="15" hidden="false" customHeight="true" outlineLevel="0" collapsed="false">
      <c r="B52" s="78" t="s">
        <v>46</v>
      </c>
      <c r="C52" s="78"/>
      <c r="D52" s="78"/>
      <c r="E52" s="78"/>
      <c r="F52" s="78"/>
      <c r="G52" s="78"/>
      <c r="H52" s="78"/>
      <c r="I52" s="78"/>
      <c r="J52" s="79" t="n">
        <f aca="false">SUM(J50,J51)</f>
        <v>240000</v>
      </c>
    </row>
    <row r="53" customFormat="false" ht="15" hidden="false" customHeight="true" outlineLevel="0" collapsed="false">
      <c r="B53" s="12"/>
      <c r="C53" s="12"/>
      <c r="D53" s="12"/>
      <c r="E53" s="12"/>
      <c r="F53" s="12"/>
      <c r="G53" s="12"/>
      <c r="H53" s="12"/>
      <c r="I53" s="12"/>
      <c r="J53" s="12"/>
    </row>
    <row r="54" customFormat="false" ht="15" hidden="false" customHeight="true" outlineLevel="0" collapsed="false">
      <c r="B54" s="80" t="s">
        <v>47</v>
      </c>
      <c r="C54" s="80"/>
      <c r="D54" s="80"/>
      <c r="E54" s="80"/>
      <c r="F54" s="80"/>
      <c r="G54" s="80"/>
      <c r="H54" s="80"/>
      <c r="I54" s="80"/>
      <c r="J54" s="80"/>
    </row>
    <row r="55" customFormat="false" ht="15" hidden="false" customHeight="true" outlineLevel="0" collapsed="false">
      <c r="B55" s="80"/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1"/>
      <c r="C56" s="55"/>
      <c r="D56" s="55"/>
      <c r="E56" s="55"/>
      <c r="F56" s="55"/>
      <c r="G56" s="55"/>
      <c r="H56" s="55"/>
      <c r="I56" s="55"/>
      <c r="J56" s="82"/>
    </row>
    <row r="57" customFormat="false" ht="15" hidden="false" customHeight="true" outlineLevel="0" collapsed="false">
      <c r="B57" s="83" t="s">
        <v>48</v>
      </c>
      <c r="C57" s="84" t="n">
        <f aca="true">TODAY()</f>
        <v>44300</v>
      </c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1"/>
      <c r="C58" s="55"/>
      <c r="D58" s="55"/>
      <c r="E58" s="55"/>
      <c r="F58" s="85"/>
      <c r="G58" s="85"/>
      <c r="H58" s="85"/>
      <c r="I58" s="85"/>
      <c r="J58" s="85"/>
    </row>
    <row r="59" customFormat="false" ht="15" hidden="false" customHeight="true" outlineLevel="0" collapsed="false">
      <c r="B59" s="81"/>
      <c r="C59" s="55"/>
      <c r="D59" s="55"/>
      <c r="E59" s="55"/>
      <c r="F59" s="86" t="str">
        <f aca="false">VLOOKUP(B6,B_DADOS!1:1048576,10,0)</f>
        <v>Daniel Antônio Guerra</v>
      </c>
      <c r="G59" s="86"/>
      <c r="H59" s="86"/>
      <c r="I59" s="86"/>
      <c r="J59" s="86"/>
    </row>
    <row r="60" customFormat="false" ht="9.95" hidden="false" customHeight="true" outlineLevel="0" collapsed="false">
      <c r="B60" s="87"/>
      <c r="C60" s="88"/>
      <c r="D60" s="88"/>
      <c r="E60" s="88"/>
      <c r="F60" s="88"/>
      <c r="G60" s="88"/>
      <c r="H60" s="88"/>
      <c r="I60" s="88"/>
      <c r="J60" s="89"/>
    </row>
    <row r="61" s="55" customFormat="true" ht="15.75" hidden="false" customHeight="true" outlineLevel="0" collapsed="false"/>
    <row r="62" customFormat="false" ht="9.6" hidden="false" customHeight="true" outlineLevel="0" collapsed="false">
      <c r="G62" s="0" t="s">
        <v>49</v>
      </c>
      <c r="L62" s="90"/>
    </row>
    <row r="63" customFormat="false" ht="19.5" hidden="false" customHeight="true" outlineLevel="0" collapsed="false"/>
    <row r="64" customFormat="false" ht="17.1" hidden="false" customHeight="true" outlineLevel="0" collapsed="false"/>
    <row r="65" customFormat="false" ht="17.1" hidden="false" customHeight="true" outlineLevel="0" collapsed="false"/>
    <row r="66" customFormat="false" ht="9" hidden="false" customHeight="true" outlineLevel="0" collapsed="false"/>
    <row r="67" customFormat="false" ht="9" hidden="false" customHeight="true" outlineLevel="0" collapsed="false"/>
    <row r="68" customFormat="false" ht="30.6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7:J17"/>
    <mergeCell ref="C18:D18"/>
    <mergeCell ref="E18:J18"/>
    <mergeCell ref="C19:D19"/>
    <mergeCell ref="E19:J19"/>
    <mergeCell ref="B20:D20"/>
    <mergeCell ref="E20:G20"/>
    <mergeCell ref="H20:J20"/>
    <mergeCell ref="B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7"/>
    <mergeCell ref="B39:J39"/>
    <mergeCell ref="C40:I40"/>
    <mergeCell ref="C41:I41"/>
    <mergeCell ref="C42:I42"/>
    <mergeCell ref="C43:H43"/>
    <mergeCell ref="C44:I44"/>
    <mergeCell ref="C45:I45"/>
    <mergeCell ref="B46:J46"/>
    <mergeCell ref="B47:J47"/>
    <mergeCell ref="B50:I50"/>
    <mergeCell ref="B51:I51"/>
    <mergeCell ref="B52:I52"/>
    <mergeCell ref="B54:J55"/>
    <mergeCell ref="F58:J58"/>
    <mergeCell ref="F59:J59"/>
  </mergeCells>
  <dataValidations count="1">
    <dataValidation allowBlank="true" operator="between" showDropDown="false" showErrorMessage="true" showInputMessage="true" sqref="J41:J45" type="list">
      <formula1>"Sim,Não"</formula1>
      <formula2>0</formula2>
    </dataValidation>
  </dataValidations>
  <printOptions headings="false" gridLines="false" gridLinesSet="true" horizontalCentered="false" verticalCentered="false"/>
  <pageMargins left="0.240277777777778" right="0.270138888888889" top="0.7875" bottom="0.84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7"/>
  <sheetViews>
    <sheetView showFormulas="false" showGridLines="true" showRowColHeaders="true" showZeros="true" rightToLeft="false" tabSelected="false" showOutlineSymbols="true" defaultGridColor="true" view="normal" topLeftCell="A52" colorId="64" zoomScale="115" zoomScaleNormal="115" zoomScalePageLayoutView="100" workbookViewId="0">
      <selection pane="topLeft" activeCell="A52" activeCellId="0" sqref="A5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28.9" hidden="false" customHeight="true" outlineLevel="0" collapsed="false"/>
    <row r="2" customFormat="false" ht="32.45" hidden="false" customHeight="true" outlineLevel="0" collapsed="false">
      <c r="B2" s="10" t="s">
        <v>4</v>
      </c>
      <c r="C2" s="10"/>
      <c r="D2" s="10"/>
      <c r="E2" s="10"/>
      <c r="F2" s="10"/>
      <c r="G2" s="10"/>
      <c r="H2" s="10"/>
      <c r="I2" s="10"/>
      <c r="J2" s="10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91" t="str">
        <f aca="false">ENTRADAresidencia!$D$14</f>
        <v>Município de Passo Fundo</v>
      </c>
      <c r="C6" s="91"/>
      <c r="D6" s="91"/>
      <c r="E6" s="91"/>
      <c r="F6" s="91"/>
      <c r="G6" s="91"/>
      <c r="H6" s="91"/>
      <c r="I6" s="91"/>
      <c r="J6" s="15" t="s">
        <v>7</v>
      </c>
    </row>
    <row r="7" customFormat="false" ht="15" hidden="false" customHeight="false" outlineLevel="0" collapsed="false">
      <c r="B7" s="16" t="s">
        <v>8</v>
      </c>
      <c r="C7" s="17" t="n">
        <f aca="false">VLOOKUP(B6,B_DADOS!1:1048576,26,0)</f>
        <v>17964902000140</v>
      </c>
      <c r="D7" s="17"/>
      <c r="E7" s="18" t="s">
        <v>9</v>
      </c>
      <c r="F7" s="19" t="str">
        <f aca="false">VLOOKUP(B6,B_DADOS!1:1048576,13,0)</f>
        <v>Rua Dr. João Freitas 75</v>
      </c>
      <c r="G7" s="19"/>
      <c r="H7" s="19"/>
      <c r="I7" s="19"/>
      <c r="J7" s="19"/>
    </row>
    <row r="8" customFormat="false" ht="15" hidden="false" customHeight="false" outlineLevel="0" collapsed="false">
      <c r="B8" s="20" t="s">
        <v>10</v>
      </c>
      <c r="C8" s="21" t="str">
        <f aca="false">VLOOKUP(B6,B_DADOS!1:1048576,14,0)</f>
        <v>99050-000</v>
      </c>
      <c r="D8" s="21"/>
      <c r="E8" s="22" t="s">
        <v>11</v>
      </c>
      <c r="F8" s="23" t="str">
        <f aca="false">VLOOKUP(B6,B_DADOS!1:1048576,12,0)</f>
        <v>54 - 3316-7100/ 3316-7108</v>
      </c>
      <c r="G8" s="23"/>
      <c r="H8" s="23"/>
      <c r="I8" s="24" t="s">
        <v>12</v>
      </c>
      <c r="J8" s="25"/>
    </row>
    <row r="9" customFormat="false" ht="15.75" hidden="false" customHeight="false" outlineLevel="0" collapsed="false">
      <c r="B9" s="26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28" t="s">
        <v>14</v>
      </c>
      <c r="C11" s="28"/>
      <c r="D11" s="28"/>
      <c r="E11" s="28"/>
      <c r="F11" s="28"/>
      <c r="G11" s="28"/>
      <c r="H11" s="28"/>
      <c r="I11" s="28"/>
      <c r="J11" s="28"/>
    </row>
    <row r="12" customFormat="false" ht="15" hidden="false" customHeight="false" outlineLevel="0" collapsed="false">
      <c r="B12" s="92" t="s">
        <v>15</v>
      </c>
      <c r="C12" s="92"/>
      <c r="D12" s="30" t="str">
        <f aca="false">VLOOKUP(B6,B_DADOS!1:1048576,10,0)</f>
        <v>Luciano Palma de Azevedo</v>
      </c>
      <c r="E12" s="30"/>
      <c r="F12" s="30"/>
      <c r="G12" s="30"/>
      <c r="H12" s="31" t="s">
        <v>16</v>
      </c>
      <c r="I12" s="32"/>
      <c r="J12" s="3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VLOOKUP(B6,B_DADOS!1:1048576,13,0)</f>
        <v>Rua Dr. João Freitas 75</v>
      </c>
      <c r="H13" s="35"/>
      <c r="I13" s="35"/>
      <c r="J13" s="35"/>
    </row>
    <row r="14" customFormat="false" ht="15" hidden="false" customHeight="false" outlineLevel="0" collapsed="false">
      <c r="B14" s="20" t="s">
        <v>10</v>
      </c>
      <c r="C14" s="36" t="str">
        <f aca="false">VLOOKUP(B6,B_DADOS!1:1048576,14,0)</f>
        <v>99050-000</v>
      </c>
      <c r="D14" s="36"/>
      <c r="E14" s="93" t="s">
        <v>11</v>
      </c>
      <c r="F14" s="35" t="str">
        <f aca="false">VLOOKUP(B6,B_DADOS!1:1048576,12,0)</f>
        <v>54 - 3316-7100/ 3316-7108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39" t="s">
        <v>50</v>
      </c>
      <c r="C16" s="39"/>
      <c r="D16" s="39"/>
      <c r="E16" s="39"/>
      <c r="F16" s="39"/>
      <c r="G16" s="39"/>
      <c r="H16" s="39"/>
      <c r="I16" s="39"/>
      <c r="J16" s="39"/>
    </row>
    <row r="17" customFormat="false" ht="15.75" hidden="false" customHeight="false" outlineLevel="0" collapsed="false">
      <c r="B17" s="95"/>
      <c r="C17" s="95"/>
      <c r="D17" s="95"/>
      <c r="E17" s="95"/>
      <c r="F17" s="95"/>
      <c r="G17" s="95"/>
      <c r="H17" s="95"/>
      <c r="I17" s="95"/>
      <c r="J17" s="95"/>
    </row>
    <row r="18" customFormat="false" ht="28.5" hidden="false" customHeight="true" outlineLevel="0" collapsed="false">
      <c r="B18" s="28" t="s">
        <v>18</v>
      </c>
      <c r="C18" s="28"/>
      <c r="D18" s="28"/>
      <c r="E18" s="28"/>
      <c r="F18" s="28"/>
      <c r="G18" s="28"/>
      <c r="H18" s="28"/>
      <c r="I18" s="28"/>
      <c r="J18" s="28"/>
    </row>
    <row r="19" customFormat="false" ht="30" hidden="false" customHeight="true" outlineLevel="0" collapsed="false">
      <c r="B19" s="96" t="s">
        <v>8</v>
      </c>
      <c r="C19" s="97" t="n">
        <f aca="false">VLOOKUP(B6,B_DADOS!1:1048576,26,0)</f>
        <v>17964902000140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00" t="str">
        <f aca="false">VLOOKUP(B6,B_DADOS!1:1048576,22,0)</f>
        <v>54 - 33123070</v>
      </c>
      <c r="D20" s="100"/>
      <c r="E20" s="101" t="s">
        <v>20</v>
      </c>
      <c r="F20" s="101"/>
      <c r="G20" s="101"/>
      <c r="H20" s="101"/>
      <c r="I20" s="101"/>
      <c r="J20" s="101"/>
    </row>
    <row r="21" customFormat="false" ht="15.75" hidden="false" customHeight="false" outlineLevel="0" collapsed="false">
      <c r="B21" s="102" t="s">
        <v>21</v>
      </c>
      <c r="C21" s="102"/>
      <c r="D21" s="102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51</v>
      </c>
      <c r="C23" s="13"/>
      <c r="D23" s="13"/>
      <c r="E23" s="13"/>
      <c r="F23" s="13"/>
      <c r="G23" s="13"/>
      <c r="H23" s="13"/>
      <c r="I23" s="13"/>
      <c r="J23" s="13"/>
    </row>
    <row r="24" customFormat="false" ht="15" hidden="false" customHeight="false" outlineLevel="0" collapsed="false">
      <c r="B24" s="47" t="s">
        <v>9</v>
      </c>
      <c r="C24" s="48"/>
      <c r="D24" s="48"/>
      <c r="E24" s="48"/>
      <c r="F24" s="48"/>
      <c r="G24" s="49"/>
      <c r="H24" s="50" t="s">
        <v>10</v>
      </c>
      <c r="I24" s="50"/>
      <c r="J24" s="50"/>
    </row>
    <row r="25" customFormat="false" ht="15.75" hidden="false" customHeight="false" outlineLevel="0" collapsed="false">
      <c r="B25" s="51" t="s">
        <v>11</v>
      </c>
      <c r="C25" s="51"/>
      <c r="D25" s="51"/>
      <c r="E25" s="52" t="s">
        <v>13</v>
      </c>
      <c r="F25" s="52"/>
      <c r="G25" s="52"/>
      <c r="H25" s="52"/>
      <c r="I25" s="52"/>
      <c r="J25" s="52"/>
    </row>
    <row r="26" customFormat="false" ht="12" hidden="false" customHeight="true" outlineLevel="0" collapsed="false">
      <c r="B26" s="12"/>
      <c r="C26" s="12"/>
      <c r="D26" s="12"/>
      <c r="E26" s="12"/>
      <c r="F26" s="12"/>
      <c r="G26" s="12"/>
      <c r="H26" s="12"/>
      <c r="I26" s="12"/>
      <c r="J26" s="12"/>
    </row>
    <row r="27" customFormat="false" ht="28.5" hidden="false" customHeight="true" outlineLevel="0" collapsed="false">
      <c r="B27" s="11" t="s">
        <v>26</v>
      </c>
      <c r="C27" s="11"/>
      <c r="D27" s="11"/>
      <c r="E27" s="11"/>
      <c r="F27" s="11"/>
      <c r="G27" s="11"/>
      <c r="H27" s="11"/>
      <c r="I27" s="11"/>
      <c r="J27" s="11"/>
    </row>
    <row r="28" customFormat="false" ht="12" hidden="false" customHeight="true" outlineLevel="0" collapsed="false">
      <c r="B28" s="12"/>
      <c r="C28" s="12"/>
      <c r="D28" s="12"/>
      <c r="E28" s="12"/>
      <c r="F28" s="12"/>
      <c r="G28" s="12"/>
      <c r="H28" s="12"/>
      <c r="I28" s="12"/>
      <c r="J28" s="12"/>
    </row>
    <row r="29" customFormat="false" ht="28.5" hidden="false" customHeight="true" outlineLevel="0" collapsed="false">
      <c r="B29" s="13" t="s">
        <v>52</v>
      </c>
      <c r="C29" s="13"/>
      <c r="D29" s="13"/>
      <c r="E29" s="13"/>
      <c r="F29" s="13"/>
      <c r="G29" s="13"/>
      <c r="H29" s="13"/>
      <c r="I29" s="13"/>
      <c r="J29" s="13"/>
    </row>
    <row r="30" customFormat="false" ht="12" hidden="false" customHeight="true" outlineLevel="0" collapsed="false">
      <c r="B30" s="12"/>
      <c r="C30" s="12"/>
      <c r="D30" s="12"/>
      <c r="E30" s="12"/>
      <c r="F30" s="12"/>
      <c r="G30" s="12"/>
      <c r="H30" s="12"/>
      <c r="I30" s="12"/>
      <c r="J30" s="12"/>
    </row>
    <row r="31" customFormat="false" ht="46.5" hidden="false" customHeight="true" outlineLevel="0" collapsed="false">
      <c r="B31" s="53" t="s">
        <v>53</v>
      </c>
      <c r="C31" s="53"/>
      <c r="D31" s="53"/>
      <c r="E31" s="53"/>
      <c r="F31" s="53"/>
      <c r="G31" s="53"/>
      <c r="H31" s="53"/>
      <c r="I31" s="53"/>
      <c r="J31" s="53"/>
    </row>
    <row r="32" customFormat="false" ht="12" hidden="false" customHeight="true" outlineLevel="0" collapsed="false">
      <c r="B32" s="12"/>
      <c r="C32" s="12"/>
      <c r="D32" s="12"/>
      <c r="E32" s="12"/>
      <c r="F32" s="12"/>
      <c r="G32" s="12"/>
      <c r="H32" s="12"/>
      <c r="I32" s="12"/>
      <c r="J32" s="12"/>
    </row>
    <row r="33" customFormat="false" ht="28.5" hidden="false" customHeight="true" outlineLevel="0" collapsed="false">
      <c r="B33" s="13" t="s">
        <v>29</v>
      </c>
      <c r="C33" s="13"/>
      <c r="D33" s="13"/>
      <c r="E33" s="13"/>
      <c r="F33" s="13"/>
      <c r="G33" s="13"/>
      <c r="H33" s="13"/>
      <c r="I33" s="13"/>
      <c r="J33" s="13"/>
    </row>
    <row r="34" customFormat="false" ht="12" hidden="false" customHeight="true" outlineLevel="0" collapsed="false">
      <c r="B34" s="12"/>
      <c r="C34" s="12"/>
      <c r="D34" s="12"/>
      <c r="E34" s="12"/>
      <c r="F34" s="12"/>
      <c r="G34" s="12"/>
      <c r="H34" s="12"/>
      <c r="I34" s="12"/>
      <c r="J34" s="12"/>
    </row>
    <row r="35" customFormat="false" ht="20.25" hidden="false" customHeight="true" outlineLevel="0" collapsed="false">
      <c r="B35" s="54" t="s">
        <v>30</v>
      </c>
      <c r="C35" s="54"/>
      <c r="D35" s="54"/>
      <c r="E35" s="54"/>
      <c r="F35" s="54"/>
      <c r="G35" s="54"/>
      <c r="H35" s="54"/>
      <c r="I35" s="54"/>
      <c r="J35" s="54"/>
    </row>
    <row r="36" customFormat="false" ht="20.25" hidden="false" customHeight="true" outlineLevel="0" collapsed="false">
      <c r="B36" s="104" t="s">
        <v>54</v>
      </c>
      <c r="C36" s="104"/>
      <c r="D36" s="104"/>
      <c r="E36" s="104"/>
      <c r="F36" s="104"/>
      <c r="G36" s="104"/>
      <c r="H36" s="104"/>
      <c r="I36" s="104"/>
      <c r="J36" s="104"/>
    </row>
    <row r="37" customFormat="false" ht="15" hidden="false" customHeight="false" outlineLevel="0" collapsed="false">
      <c r="B37" s="104"/>
      <c r="C37" s="104"/>
      <c r="D37" s="104"/>
      <c r="E37" s="104"/>
      <c r="F37" s="104"/>
      <c r="G37" s="104"/>
      <c r="H37" s="104"/>
      <c r="I37" s="104"/>
      <c r="J37" s="104"/>
    </row>
    <row r="38" customFormat="false" ht="9" hidden="false" customHeight="tru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s="55" customFormat="true" ht="9" hidden="false" customHeight="true" outlineLevel="0" collapsed="false">
      <c r="B39" s="105"/>
      <c r="C39" s="105"/>
      <c r="D39" s="105"/>
      <c r="E39" s="105"/>
      <c r="F39" s="105"/>
      <c r="G39" s="105"/>
      <c r="H39" s="105"/>
      <c r="I39" s="105"/>
      <c r="J39" s="105"/>
    </row>
    <row r="40" customFormat="false" ht="28.5" hidden="false" customHeight="true" outlineLevel="0" collapsed="false">
      <c r="B40" s="13" t="s">
        <v>32</v>
      </c>
      <c r="C40" s="13"/>
      <c r="D40" s="13"/>
      <c r="E40" s="13"/>
      <c r="F40" s="13"/>
      <c r="G40" s="13"/>
      <c r="H40" s="13"/>
      <c r="I40" s="13"/>
      <c r="J40" s="13"/>
    </row>
    <row r="41" customFormat="false" ht="36" hidden="false" customHeight="true" outlineLevel="0" collapsed="false">
      <c r="B41" s="56" t="s">
        <v>33</v>
      </c>
      <c r="C41" s="57" t="s">
        <v>34</v>
      </c>
      <c r="D41" s="57"/>
      <c r="E41" s="57"/>
      <c r="F41" s="57"/>
      <c r="G41" s="57"/>
      <c r="H41" s="57"/>
      <c r="I41" s="57"/>
      <c r="J41" s="58" t="s">
        <v>35</v>
      </c>
    </row>
    <row r="42" customFormat="false" ht="31.5" hidden="false" customHeight="true" outlineLevel="0" collapsed="false">
      <c r="B42" s="59" t="n">
        <v>1</v>
      </c>
      <c r="C42" s="60" t="s">
        <v>55</v>
      </c>
      <c r="D42" s="60"/>
      <c r="E42" s="60"/>
      <c r="F42" s="60"/>
      <c r="G42" s="60"/>
      <c r="H42" s="60"/>
      <c r="I42" s="60"/>
      <c r="J42" s="61"/>
    </row>
    <row r="43" customFormat="false" ht="31.5" hidden="false" customHeight="true" outlineLevel="0" collapsed="false">
      <c r="B43" s="59" t="n">
        <v>2</v>
      </c>
      <c r="C43" s="62" t="s">
        <v>56</v>
      </c>
      <c r="D43" s="62"/>
      <c r="E43" s="62"/>
      <c r="F43" s="62"/>
      <c r="G43" s="62"/>
      <c r="H43" s="62"/>
      <c r="I43" s="62"/>
      <c r="J43" s="63"/>
    </row>
    <row r="44" customFormat="false" ht="31.5" hidden="false" customHeight="true" outlineLevel="0" collapsed="false">
      <c r="B44" s="59" t="n">
        <v>3</v>
      </c>
      <c r="C44" s="64" t="s">
        <v>38</v>
      </c>
      <c r="D44" s="64"/>
      <c r="E44" s="64"/>
      <c r="F44" s="64"/>
      <c r="G44" s="64"/>
      <c r="H44" s="64"/>
      <c r="I44" s="65"/>
      <c r="J44" s="63"/>
    </row>
    <row r="45" customFormat="false" ht="31.5" hidden="false" customHeight="true" outlineLevel="0" collapsed="false">
      <c r="B45" s="59" t="n">
        <v>4</v>
      </c>
      <c r="C45" s="66" t="s">
        <v>39</v>
      </c>
      <c r="D45" s="66"/>
      <c r="E45" s="66"/>
      <c r="F45" s="66"/>
      <c r="G45" s="66"/>
      <c r="H45" s="66"/>
      <c r="I45" s="66"/>
      <c r="J45" s="63"/>
    </row>
    <row r="46" customFormat="false" ht="47.1" hidden="false" customHeight="true" outlineLevel="0" collapsed="false">
      <c r="B46" s="59" t="n">
        <v>5</v>
      </c>
      <c r="C46" s="67" t="s">
        <v>57</v>
      </c>
      <c r="D46" s="67"/>
      <c r="E46" s="67"/>
      <c r="F46" s="67"/>
      <c r="G46" s="67"/>
      <c r="H46" s="67"/>
      <c r="I46" s="67"/>
      <c r="J46" s="68"/>
    </row>
    <row r="47" customFormat="false" ht="32.25" hidden="false" customHeight="true" outlineLevel="0" collapsed="false">
      <c r="B47" s="69" t="s">
        <v>41</v>
      </c>
      <c r="C47" s="69"/>
      <c r="D47" s="69"/>
      <c r="E47" s="69"/>
      <c r="F47" s="69"/>
      <c r="G47" s="69"/>
      <c r="H47" s="69"/>
      <c r="I47" s="69"/>
      <c r="J47" s="69"/>
    </row>
    <row r="48" customFormat="false" ht="15" hidden="false" customHeight="true" outlineLevel="0" collapsed="false">
      <c r="B48" s="70"/>
      <c r="C48" s="70"/>
      <c r="D48" s="70"/>
      <c r="E48" s="70"/>
      <c r="F48" s="70"/>
      <c r="G48" s="70"/>
      <c r="H48" s="70"/>
      <c r="I48" s="70"/>
      <c r="J48" s="70"/>
    </row>
    <row r="49" customFormat="false" ht="37.5" hidden="false" customHeight="true" outlineLevel="0" collapsed="false">
      <c r="B49" s="71" t="s">
        <v>42</v>
      </c>
      <c r="C49" s="72"/>
      <c r="D49" s="72"/>
      <c r="E49" s="72"/>
      <c r="F49" s="72"/>
      <c r="G49" s="72"/>
      <c r="H49" s="72"/>
      <c r="I49" s="72"/>
      <c r="J49" s="73"/>
    </row>
    <row r="50" customFormat="false" ht="15" hidden="false" customHeight="true" outlineLevel="0" collapsed="false">
      <c r="B50" s="12"/>
      <c r="C50" s="12"/>
      <c r="D50" s="12"/>
      <c r="E50" s="12"/>
      <c r="F50" s="12"/>
      <c r="G50" s="12"/>
      <c r="H50" s="12"/>
      <c r="I50" s="12"/>
      <c r="J50" s="12"/>
    </row>
    <row r="51" customFormat="false" ht="15" hidden="false" customHeight="true" outlineLevel="0" collapsed="false">
      <c r="B51" s="74" t="s">
        <v>58</v>
      </c>
      <c r="C51" s="74"/>
      <c r="D51" s="74"/>
      <c r="E51" s="74"/>
      <c r="F51" s="74"/>
      <c r="G51" s="74"/>
      <c r="H51" s="74"/>
      <c r="I51" s="74"/>
      <c r="J51" s="75" t="n">
        <v>60000</v>
      </c>
    </row>
    <row r="52" customFormat="false" ht="15" hidden="false" customHeight="true" outlineLevel="0" collapsed="false">
      <c r="B52" s="76" t="s">
        <v>44</v>
      </c>
      <c r="C52" s="76"/>
      <c r="D52" s="76"/>
      <c r="E52" s="76"/>
      <c r="F52" s="76"/>
      <c r="G52" s="76"/>
      <c r="H52" s="76"/>
      <c r="I52" s="76"/>
      <c r="J52" s="77"/>
    </row>
    <row r="53" customFormat="false" ht="15" hidden="false" customHeight="true" outlineLevel="0" collapsed="false">
      <c r="B53" s="78" t="s">
        <v>46</v>
      </c>
      <c r="C53" s="78"/>
      <c r="D53" s="78"/>
      <c r="E53" s="78"/>
      <c r="F53" s="78"/>
      <c r="G53" s="78"/>
      <c r="H53" s="78"/>
      <c r="I53" s="78"/>
      <c r="J53" s="79" t="n">
        <f aca="false">SUM(J51,J52)</f>
        <v>60000</v>
      </c>
    </row>
    <row r="54" customFormat="false" ht="15" hidden="false" customHeight="true" outlineLevel="0" collapsed="false">
      <c r="B54" s="12"/>
      <c r="C54" s="12"/>
      <c r="D54" s="12"/>
      <c r="E54" s="12"/>
      <c r="F54" s="12"/>
      <c r="G54" s="12"/>
      <c r="H54" s="12"/>
      <c r="I54" s="12"/>
      <c r="J54" s="12"/>
    </row>
    <row r="55" customFormat="false" ht="15" hidden="false" customHeight="true" outlineLevel="0" collapsed="false">
      <c r="B55" s="80" t="s">
        <v>47</v>
      </c>
      <c r="C55" s="80"/>
      <c r="D55" s="80"/>
      <c r="E55" s="80"/>
      <c r="F55" s="80"/>
      <c r="G55" s="80"/>
      <c r="H55" s="80"/>
      <c r="I55" s="80"/>
      <c r="J55" s="80"/>
    </row>
    <row r="56" customFormat="false" ht="15" hidden="false" customHeight="true" outlineLevel="0" collapsed="false">
      <c r="B56" s="80"/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1"/>
      <c r="C57" s="55"/>
      <c r="D57" s="55"/>
      <c r="E57" s="55"/>
      <c r="F57" s="55"/>
      <c r="G57" s="55"/>
      <c r="H57" s="55"/>
      <c r="I57" s="55"/>
      <c r="J57" s="82"/>
    </row>
    <row r="58" customFormat="false" ht="15" hidden="false" customHeight="true" outlineLevel="0" collapsed="false">
      <c r="B58" s="83" t="s">
        <v>48</v>
      </c>
      <c r="C58" s="106" t="n">
        <f aca="true">TODAY()</f>
        <v>44300</v>
      </c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1"/>
      <c r="C59" s="55"/>
      <c r="D59" s="55"/>
      <c r="E59" s="55"/>
      <c r="F59" s="85"/>
      <c r="G59" s="85"/>
      <c r="H59" s="85"/>
      <c r="I59" s="85"/>
      <c r="J59" s="85"/>
    </row>
    <row r="60" customFormat="false" ht="15" hidden="false" customHeight="true" outlineLevel="0" collapsed="false">
      <c r="B60" s="81"/>
      <c r="C60" s="55"/>
      <c r="D60" s="55"/>
      <c r="E60" s="55"/>
      <c r="F60" s="86" t="str">
        <f aca="false">VLOOKUP(B6,B_DADOS!1:1048576,10,0)</f>
        <v>Luciano Palma de Azevedo</v>
      </c>
      <c r="G60" s="86"/>
      <c r="H60" s="86"/>
      <c r="I60" s="86"/>
      <c r="J60" s="86"/>
    </row>
    <row r="61" s="55" customFormat="true" ht="15.75" hidden="false" customHeight="true" outlineLevel="0" collapsed="false">
      <c r="B61" s="87"/>
      <c r="C61" s="88"/>
      <c r="D61" s="88"/>
      <c r="E61" s="88"/>
      <c r="F61" s="88"/>
      <c r="G61" s="88"/>
      <c r="H61" s="88"/>
      <c r="I61" s="88"/>
      <c r="J61" s="89"/>
    </row>
    <row r="62" customFormat="false" ht="28.5" hidden="false" customHeight="true" outlineLevel="0" collapsed="false"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</sheetData>
  <mergeCells count="52">
    <mergeCell ref="B2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H24:J24"/>
    <mergeCell ref="B25:D25"/>
    <mergeCell ref="E25:J25"/>
    <mergeCell ref="B27:J27"/>
    <mergeCell ref="B29:J29"/>
    <mergeCell ref="B31:J31"/>
    <mergeCell ref="B33:J33"/>
    <mergeCell ref="B35:J35"/>
    <mergeCell ref="B36:J38"/>
    <mergeCell ref="B40:J40"/>
    <mergeCell ref="C41:I41"/>
    <mergeCell ref="C42:I42"/>
    <mergeCell ref="C43:I43"/>
    <mergeCell ref="C44:H44"/>
    <mergeCell ref="C45:I45"/>
    <mergeCell ref="C46:I46"/>
    <mergeCell ref="B47:J47"/>
    <mergeCell ref="B48:J48"/>
    <mergeCell ref="B51:I51"/>
    <mergeCell ref="B52:I52"/>
    <mergeCell ref="B53:I53"/>
    <mergeCell ref="B55:J56"/>
    <mergeCell ref="F59:J59"/>
    <mergeCell ref="F60:J60"/>
  </mergeCells>
  <dataValidations count="1">
    <dataValidation allowBlank="true" operator="between" showDropDown="false" showErrorMessage="true" showInputMessage="true" sqref="J42:J46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3" activeCellId="0" sqref="B5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1.57"/>
    <col collapsed="false" customWidth="true" hidden="false" outlineLevel="0" max="3" min="3" style="0" width="11.29"/>
    <col collapsed="false" customWidth="true" hidden="false" outlineLevel="0" max="4" min="4" style="0" width="10"/>
    <col collapsed="false" customWidth="true" hidden="false" outlineLevel="0" max="5" min="5" style="0" width="11.86"/>
    <col collapsed="false" customWidth="true" hidden="false" outlineLevel="0" max="6" min="6" style="0" width="9.58"/>
    <col collapsed="false" customWidth="true" hidden="false" outlineLevel="0" max="7" min="7" style="0" width="11.42"/>
    <col collapsed="false" customWidth="true" hidden="false" outlineLevel="0" max="8" min="8" style="0" width="6.86"/>
    <col collapsed="false" customWidth="true" hidden="false" outlineLevel="0" max="9" min="9" style="0" width="4.14"/>
    <col collapsed="false" customWidth="true" hidden="false" outlineLevel="0" max="10" min="10" style="0" width="19.57"/>
  </cols>
  <sheetData>
    <row r="1" customFormat="false" ht="15" hidden="false" customHeight="true" outlineLevel="0" collapsed="false">
      <c r="B1" s="107" t="s">
        <v>59</v>
      </c>
      <c r="C1" s="107"/>
      <c r="D1" s="107"/>
      <c r="E1" s="107"/>
      <c r="F1" s="107"/>
      <c r="G1" s="107"/>
      <c r="H1" s="107"/>
      <c r="I1" s="107"/>
      <c r="J1" s="107"/>
    </row>
    <row r="2" customFormat="false" ht="38.25" hidden="false" customHeight="true" outlineLevel="0" collapsed="false">
      <c r="B2" s="107"/>
      <c r="C2" s="107"/>
      <c r="D2" s="107"/>
      <c r="E2" s="107"/>
      <c r="F2" s="107"/>
      <c r="G2" s="107"/>
      <c r="H2" s="107"/>
      <c r="I2" s="107"/>
      <c r="J2" s="107"/>
    </row>
    <row r="3" customFormat="false" ht="28.5" hidden="false" customHeight="true" outlineLevel="0" collapsed="false">
      <c r="B3" s="11" t="s">
        <v>5</v>
      </c>
      <c r="C3" s="11"/>
      <c r="D3" s="11"/>
      <c r="E3" s="11"/>
      <c r="F3" s="11"/>
      <c r="G3" s="11"/>
      <c r="H3" s="11"/>
      <c r="I3" s="11"/>
      <c r="J3" s="11"/>
    </row>
    <row r="4" customFormat="false" ht="12" hidden="false" customHeight="true" outlineLevel="0" collapsed="false">
      <c r="B4" s="12"/>
      <c r="C4" s="12"/>
      <c r="D4" s="12"/>
      <c r="E4" s="12"/>
      <c r="F4" s="12"/>
      <c r="G4" s="12"/>
      <c r="H4" s="12"/>
      <c r="I4" s="12"/>
      <c r="J4" s="12"/>
    </row>
    <row r="5" customFormat="false" ht="28.5" hidden="false" customHeight="true" outlineLevel="0" collapsed="false">
      <c r="B5" s="13" t="s">
        <v>6</v>
      </c>
      <c r="C5" s="13"/>
      <c r="D5" s="13"/>
      <c r="E5" s="13"/>
      <c r="F5" s="13"/>
      <c r="G5" s="13"/>
      <c r="H5" s="13"/>
      <c r="I5" s="13"/>
      <c r="J5" s="13"/>
    </row>
    <row r="6" customFormat="false" ht="15" hidden="false" customHeight="false" outlineLevel="0" collapsed="false">
      <c r="B6" s="14" t="str">
        <f aca="false">Entrada_creas!$D$14</f>
        <v>Município de Não-Me-Toque</v>
      </c>
      <c r="C6" s="14"/>
      <c r="D6" s="14"/>
      <c r="E6" s="14"/>
      <c r="F6" s="14"/>
      <c r="G6" s="14"/>
      <c r="H6" s="14"/>
      <c r="I6" s="14"/>
      <c r="J6" s="15" t="s">
        <v>7</v>
      </c>
    </row>
    <row r="7" customFormat="false" ht="15" hidden="false" customHeight="false" outlineLevel="0" collapsed="false">
      <c r="B7" s="108" t="s">
        <v>9</v>
      </c>
      <c r="C7" s="17" t="s">
        <v>60</v>
      </c>
      <c r="D7" s="17"/>
      <c r="E7" s="18"/>
      <c r="F7" s="19"/>
      <c r="G7" s="19"/>
      <c r="H7" s="19"/>
      <c r="I7" s="19"/>
      <c r="J7" s="19"/>
    </row>
    <row r="8" customFormat="false" ht="15" hidden="false" customHeight="false" outlineLevel="0" collapsed="false">
      <c r="B8" s="33" t="s">
        <v>10</v>
      </c>
      <c r="C8" s="21" t="str">
        <f aca="false">VLOOKUP(B6,bdcreas!1:1048576,14,0)</f>
        <v>99470-000</v>
      </c>
      <c r="D8" s="21"/>
      <c r="E8" s="22" t="s">
        <v>11</v>
      </c>
      <c r="F8" s="23" t="str">
        <f aca="false">VLOOKUP(B6,bdcreas!1:1048576,12,0)</f>
        <v>54 - 3332-2600</v>
      </c>
      <c r="G8" s="23"/>
      <c r="H8" s="23"/>
      <c r="I8" s="24"/>
      <c r="J8" s="25"/>
    </row>
    <row r="9" customFormat="false" ht="15.75" hidden="false" customHeight="false" outlineLevel="0" collapsed="false">
      <c r="B9" s="109" t="s">
        <v>13</v>
      </c>
      <c r="C9" s="27"/>
      <c r="D9" s="27"/>
      <c r="E9" s="27"/>
      <c r="F9" s="27"/>
      <c r="G9" s="27"/>
      <c r="H9" s="27"/>
      <c r="I9" s="27"/>
      <c r="J9" s="27"/>
    </row>
    <row r="10" customFormat="false" ht="12" hidden="false" customHeight="true" outlineLevel="0" collapsed="false"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8.5" hidden="false" customHeight="true" outlineLevel="0" collapsed="false">
      <c r="B11" s="13" t="s">
        <v>14</v>
      </c>
      <c r="C11" s="13"/>
      <c r="D11" s="13"/>
      <c r="E11" s="13"/>
      <c r="F11" s="13"/>
      <c r="G11" s="13"/>
      <c r="H11" s="13"/>
      <c r="I11" s="13"/>
      <c r="J11" s="13"/>
    </row>
    <row r="12" customFormat="false" ht="15" hidden="false" customHeight="false" outlineLevel="0" collapsed="false">
      <c r="B12" s="99" t="s">
        <v>15</v>
      </c>
      <c r="C12" s="99"/>
      <c r="D12" s="110"/>
      <c r="E12" s="110"/>
      <c r="F12" s="110"/>
      <c r="G12" s="110"/>
      <c r="H12" s="111" t="s">
        <v>16</v>
      </c>
      <c r="I12" s="112"/>
      <c r="J12" s="112"/>
    </row>
    <row r="13" customFormat="false" ht="15" hidden="false" customHeight="false" outlineLevel="0" collapsed="false">
      <c r="B13" s="33" t="s">
        <v>17</v>
      </c>
      <c r="C13" s="33"/>
      <c r="D13" s="33"/>
      <c r="E13" s="33"/>
      <c r="F13" s="34" t="s">
        <v>9</v>
      </c>
      <c r="G13" s="35" t="str">
        <f aca="false">VLOOKUP(B6,bdcreas!1:1048576,13,0)</f>
        <v>Av. Alto Jacuí 840</v>
      </c>
      <c r="H13" s="35"/>
      <c r="I13" s="35"/>
      <c r="J13" s="35"/>
    </row>
    <row r="14" customFormat="false" ht="15" hidden="false" customHeight="false" outlineLevel="0" collapsed="false">
      <c r="B14" s="33" t="s">
        <v>10</v>
      </c>
      <c r="C14" s="43" t="str">
        <f aca="false">VLOOKUP(B6,bdcreas!1:1048576,14,0)</f>
        <v>99470-000</v>
      </c>
      <c r="D14" s="43"/>
      <c r="E14" s="37" t="s">
        <v>11</v>
      </c>
      <c r="F14" s="35" t="str">
        <f aca="false">VLOOKUP(B6,bdcreas!1:1048576,12,0)</f>
        <v>54 - 3332-2600</v>
      </c>
      <c r="G14" s="35"/>
      <c r="H14" s="35"/>
      <c r="I14" s="35"/>
      <c r="J14" s="35"/>
    </row>
    <row r="15" customFormat="false" ht="15" hidden="false" customHeight="false" outlineLevel="0" collapsed="false">
      <c r="B15" s="94" t="s">
        <v>13</v>
      </c>
      <c r="C15" s="94"/>
      <c r="D15" s="94"/>
      <c r="E15" s="94"/>
      <c r="F15" s="94"/>
      <c r="G15" s="94"/>
      <c r="H15" s="94"/>
      <c r="I15" s="94"/>
      <c r="J15" s="94"/>
    </row>
    <row r="16" customFormat="false" ht="15.75" hidden="false" customHeight="false" outlineLevel="0" collapsed="false">
      <c r="B16" s="113" t="s">
        <v>61</v>
      </c>
      <c r="C16" s="113"/>
      <c r="D16" s="113"/>
      <c r="E16" s="113"/>
      <c r="F16" s="113"/>
      <c r="G16" s="113"/>
      <c r="H16" s="113"/>
      <c r="I16" s="113"/>
      <c r="J16" s="113"/>
    </row>
    <row r="17" customFormat="false" ht="21.6" hidden="false" customHeight="true" outlineLevel="0" collapsed="false">
      <c r="B17" s="12"/>
      <c r="C17" s="12"/>
      <c r="D17" s="12"/>
      <c r="E17" s="12"/>
      <c r="F17" s="12"/>
      <c r="G17" s="12"/>
      <c r="H17" s="12"/>
      <c r="I17" s="12"/>
      <c r="J17" s="12"/>
    </row>
    <row r="18" customFormat="false" ht="28.5" hidden="false" customHeight="true" outlineLevel="0" collapsed="false">
      <c r="B18" s="13" t="s">
        <v>62</v>
      </c>
      <c r="C18" s="13"/>
      <c r="D18" s="13"/>
      <c r="E18" s="13"/>
      <c r="F18" s="13"/>
      <c r="G18" s="13"/>
      <c r="H18" s="13"/>
      <c r="I18" s="13"/>
      <c r="J18" s="13"/>
    </row>
    <row r="19" customFormat="false" ht="30" hidden="false" customHeight="true" outlineLevel="0" collapsed="false">
      <c r="B19" s="114" t="s">
        <v>63</v>
      </c>
      <c r="C19" s="97" t="n">
        <f aca="false">VLOOKUP(B6,bdcreas!1:1048576,26,0)</f>
        <v>14778695000141</v>
      </c>
      <c r="D19" s="97"/>
      <c r="E19" s="98" t="s">
        <v>19</v>
      </c>
      <c r="F19" s="98"/>
      <c r="G19" s="98"/>
      <c r="H19" s="98"/>
      <c r="I19" s="98"/>
      <c r="J19" s="98"/>
    </row>
    <row r="20" customFormat="false" ht="15" hidden="false" customHeight="false" outlineLevel="0" collapsed="false">
      <c r="B20" s="99" t="s">
        <v>11</v>
      </c>
      <c r="C20" s="115" t="str">
        <f aca="false">VLOOKUP(B6,bdcreas!1:1048576,22,0)</f>
        <v>54 - 33322600</v>
      </c>
      <c r="D20" s="115"/>
      <c r="E20" s="44" t="s">
        <v>20</v>
      </c>
      <c r="F20" s="44"/>
      <c r="G20" s="44"/>
      <c r="H20" s="44"/>
      <c r="I20" s="44"/>
      <c r="J20" s="44"/>
    </row>
    <row r="21" customFormat="false" ht="15.75" hidden="false" customHeight="false" outlineLevel="0" collapsed="false">
      <c r="B21" s="51" t="s">
        <v>21</v>
      </c>
      <c r="C21" s="51"/>
      <c r="D21" s="51"/>
      <c r="E21" s="103" t="s">
        <v>22</v>
      </c>
      <c r="F21" s="103"/>
      <c r="G21" s="103"/>
      <c r="H21" s="52" t="s">
        <v>23</v>
      </c>
      <c r="I21" s="52"/>
      <c r="J21" s="52"/>
    </row>
    <row r="22" customFormat="false" ht="12" hidden="false" customHeight="true" outlineLevel="0" collapsed="false">
      <c r="B22" s="12"/>
      <c r="C22" s="12"/>
      <c r="D22" s="12"/>
      <c r="E22" s="12"/>
      <c r="F22" s="12"/>
      <c r="G22" s="12"/>
      <c r="H22" s="12"/>
      <c r="I22" s="12"/>
      <c r="J22" s="12"/>
    </row>
    <row r="23" customFormat="false" ht="28.5" hidden="false" customHeight="true" outlineLevel="0" collapsed="false">
      <c r="B23" s="13" t="s">
        <v>64</v>
      </c>
      <c r="C23" s="13"/>
      <c r="D23" s="13"/>
      <c r="E23" s="13"/>
      <c r="F23" s="13"/>
      <c r="G23" s="13"/>
      <c r="H23" s="13"/>
      <c r="I23" s="13"/>
      <c r="J23" s="13"/>
    </row>
    <row r="24" customFormat="false" ht="16.5" hidden="false" customHeight="true" outlineLevel="0" collapsed="false">
      <c r="B24" s="116" t="s">
        <v>65</v>
      </c>
      <c r="C24" s="116"/>
      <c r="D24" s="116"/>
      <c r="E24" s="116"/>
      <c r="F24" s="116"/>
      <c r="G24" s="116"/>
      <c r="H24" s="116"/>
      <c r="I24" s="116"/>
      <c r="J24" s="116"/>
    </row>
    <row r="25" customFormat="false" ht="15" hidden="false" customHeight="false" outlineLevel="0" collapsed="false">
      <c r="B25" s="117" t="s">
        <v>9</v>
      </c>
      <c r="C25" s="118"/>
      <c r="D25" s="118"/>
      <c r="E25" s="118"/>
      <c r="F25" s="118"/>
      <c r="G25" s="118"/>
      <c r="H25" s="46" t="s">
        <v>10</v>
      </c>
      <c r="I25" s="46"/>
      <c r="J25" s="46"/>
    </row>
    <row r="26" customFormat="false" ht="15" hidden="false" customHeight="false" outlineLevel="0" collapsed="false">
      <c r="B26" s="46" t="s">
        <v>11</v>
      </c>
      <c r="C26" s="46"/>
      <c r="D26" s="46"/>
      <c r="E26" s="46" t="s">
        <v>13</v>
      </c>
      <c r="F26" s="46"/>
      <c r="G26" s="46"/>
      <c r="H26" s="46"/>
      <c r="I26" s="46"/>
      <c r="J26" s="46"/>
    </row>
    <row r="27" customFormat="false" ht="12" hidden="false" customHeight="true" outlineLevel="0" collapsed="false">
      <c r="B27" s="12"/>
      <c r="C27" s="12"/>
      <c r="D27" s="12"/>
      <c r="E27" s="12"/>
      <c r="F27" s="12"/>
      <c r="G27" s="12"/>
      <c r="H27" s="12"/>
      <c r="I27" s="12"/>
      <c r="J27" s="12"/>
    </row>
    <row r="28" customFormat="false" ht="28.5" hidden="false" customHeight="true" outlineLevel="0" collapsed="false">
      <c r="B28" s="11" t="s">
        <v>26</v>
      </c>
      <c r="C28" s="11"/>
      <c r="D28" s="11"/>
      <c r="E28" s="11"/>
      <c r="F28" s="11"/>
      <c r="G28" s="11"/>
      <c r="H28" s="11"/>
      <c r="I28" s="11"/>
      <c r="J28" s="11"/>
    </row>
    <row r="29" customFormat="false" ht="12" hidden="false" customHeight="true" outlineLevel="0" collapsed="false">
      <c r="B29" s="12"/>
      <c r="C29" s="12"/>
      <c r="D29" s="12"/>
      <c r="E29" s="12"/>
      <c r="F29" s="12"/>
      <c r="G29" s="12"/>
      <c r="H29" s="12"/>
      <c r="I29" s="12"/>
      <c r="J29" s="12"/>
    </row>
    <row r="30" customFormat="false" ht="28.5" hidden="false" customHeight="true" outlineLevel="0" collapsed="false">
      <c r="B30" s="13" t="s">
        <v>66</v>
      </c>
      <c r="C30" s="13"/>
      <c r="D30" s="13"/>
      <c r="E30" s="13"/>
      <c r="F30" s="13"/>
      <c r="G30" s="13"/>
      <c r="H30" s="13"/>
      <c r="I30" s="13"/>
      <c r="J30" s="13"/>
    </row>
    <row r="31" customFormat="false" ht="12" hidden="false" customHeight="true" outlineLevel="0" collapsed="false">
      <c r="B31" s="12"/>
      <c r="C31" s="12"/>
      <c r="D31" s="12"/>
      <c r="E31" s="12"/>
      <c r="F31" s="12"/>
      <c r="G31" s="12"/>
      <c r="H31" s="12"/>
      <c r="I31" s="12"/>
      <c r="J31" s="12"/>
    </row>
    <row r="32" customFormat="false" ht="69.75" hidden="false" customHeight="true" outlineLevel="0" collapsed="false">
      <c r="B32" s="53" t="s">
        <v>67</v>
      </c>
      <c r="C32" s="53"/>
      <c r="D32" s="53"/>
      <c r="E32" s="53"/>
      <c r="F32" s="53"/>
      <c r="G32" s="53"/>
      <c r="H32" s="53"/>
      <c r="I32" s="53"/>
      <c r="J32" s="53"/>
    </row>
    <row r="33" customFormat="false" ht="12" hidden="false" customHeight="true" outlineLevel="0" collapsed="false">
      <c r="B33" s="12"/>
      <c r="C33" s="12"/>
      <c r="D33" s="12"/>
      <c r="E33" s="12"/>
      <c r="F33" s="12"/>
      <c r="G33" s="12"/>
      <c r="H33" s="12"/>
      <c r="I33" s="12"/>
      <c r="J33" s="12"/>
    </row>
    <row r="34" customFormat="false" ht="28.5" hidden="false" customHeight="true" outlineLevel="0" collapsed="false">
      <c r="B34" s="13" t="s">
        <v>29</v>
      </c>
      <c r="C34" s="13"/>
      <c r="D34" s="13"/>
      <c r="E34" s="13"/>
      <c r="F34" s="13"/>
      <c r="G34" s="13"/>
      <c r="H34" s="13"/>
      <c r="I34" s="13"/>
      <c r="J34" s="13"/>
    </row>
    <row r="35" customFormat="false" ht="12" hidden="false" customHeight="true" outlineLevel="0" collapsed="false">
      <c r="B35" s="12"/>
      <c r="C35" s="12"/>
      <c r="D35" s="12"/>
      <c r="E35" s="12"/>
      <c r="F35" s="12"/>
      <c r="G35" s="12"/>
      <c r="H35" s="12"/>
      <c r="I35" s="12"/>
      <c r="J35" s="12"/>
    </row>
    <row r="36" customFormat="false" ht="20.25" hidden="false" customHeight="true" outlineLevel="0" collapsed="false">
      <c r="B36" s="54" t="s">
        <v>30</v>
      </c>
      <c r="C36" s="54"/>
      <c r="D36" s="54"/>
      <c r="E36" s="54"/>
      <c r="F36" s="54"/>
      <c r="G36" s="54"/>
      <c r="H36" s="54"/>
      <c r="I36" s="54"/>
      <c r="J36" s="54"/>
    </row>
    <row r="37" customFormat="false" ht="20.25" hidden="false" customHeight="true" outlineLevel="0" collapsed="false">
      <c r="B37" s="104" t="s">
        <v>68</v>
      </c>
      <c r="C37" s="104"/>
      <c r="D37" s="104"/>
      <c r="E37" s="104"/>
      <c r="F37" s="104"/>
      <c r="G37" s="104"/>
      <c r="H37" s="104"/>
      <c r="I37" s="104"/>
      <c r="J37" s="104"/>
    </row>
    <row r="38" customFormat="false" ht="15" hidden="false" customHeight="false" outlineLevel="0" collapsed="false">
      <c r="B38" s="104"/>
      <c r="C38" s="104"/>
      <c r="D38" s="104"/>
      <c r="E38" s="104"/>
      <c r="F38" s="104"/>
      <c r="G38" s="104"/>
      <c r="H38" s="104"/>
      <c r="I38" s="104"/>
      <c r="J38" s="104"/>
    </row>
    <row r="39" customFormat="false" ht="9" hidden="false" customHeight="true" outlineLevel="0" collapsed="false">
      <c r="B39" s="104"/>
      <c r="C39" s="104"/>
      <c r="D39" s="104"/>
      <c r="E39" s="104"/>
      <c r="F39" s="104"/>
      <c r="G39" s="104"/>
      <c r="H39" s="104"/>
      <c r="I39" s="104"/>
      <c r="J39" s="104"/>
    </row>
    <row r="40" s="55" customFormat="true" ht="9" hidden="false" customHeight="true" outlineLevel="0" collapsed="false">
      <c r="B40" s="105"/>
      <c r="C40" s="105"/>
      <c r="D40" s="105"/>
      <c r="E40" s="105"/>
      <c r="F40" s="105"/>
      <c r="G40" s="105"/>
      <c r="H40" s="105"/>
      <c r="I40" s="105"/>
      <c r="J40" s="105"/>
    </row>
    <row r="41" customFormat="false" ht="28.5" hidden="false" customHeight="true" outlineLevel="0" collapsed="false">
      <c r="B41" s="13" t="s">
        <v>32</v>
      </c>
      <c r="C41" s="13"/>
      <c r="D41" s="13"/>
      <c r="E41" s="13"/>
      <c r="F41" s="13"/>
      <c r="G41" s="13"/>
      <c r="H41" s="13"/>
      <c r="I41" s="13"/>
      <c r="J41" s="13"/>
    </row>
    <row r="42" customFormat="false" ht="36" hidden="false" customHeight="true" outlineLevel="0" collapsed="false">
      <c r="B42" s="56" t="s">
        <v>33</v>
      </c>
      <c r="C42" s="57" t="s">
        <v>34</v>
      </c>
      <c r="D42" s="57"/>
      <c r="E42" s="57"/>
      <c r="F42" s="57"/>
      <c r="G42" s="57"/>
      <c r="H42" s="57"/>
      <c r="I42" s="57"/>
      <c r="J42" s="58" t="s">
        <v>35</v>
      </c>
    </row>
    <row r="43" customFormat="false" ht="31.5" hidden="false" customHeight="true" outlineLevel="0" collapsed="false">
      <c r="B43" s="59" t="n">
        <v>1</v>
      </c>
      <c r="C43" s="119" t="s">
        <v>69</v>
      </c>
      <c r="D43" s="119"/>
      <c r="E43" s="119"/>
      <c r="F43" s="119"/>
      <c r="G43" s="119"/>
      <c r="H43" s="119"/>
      <c r="I43" s="119"/>
      <c r="J43" s="61"/>
    </row>
    <row r="44" customFormat="false" ht="31.5" hidden="false" customHeight="true" outlineLevel="0" collapsed="false">
      <c r="B44" s="59" t="n">
        <v>2</v>
      </c>
      <c r="C44" s="62" t="s">
        <v>70</v>
      </c>
      <c r="D44" s="62"/>
      <c r="E44" s="62"/>
      <c r="F44" s="62"/>
      <c r="G44" s="62"/>
      <c r="H44" s="62"/>
      <c r="I44" s="62"/>
      <c r="J44" s="63"/>
    </row>
    <row r="45" customFormat="false" ht="31.5" hidden="false" customHeight="true" outlineLevel="0" collapsed="false">
      <c r="B45" s="59" t="n">
        <v>3</v>
      </c>
      <c r="C45" s="64" t="s">
        <v>38</v>
      </c>
      <c r="D45" s="64"/>
      <c r="E45" s="64"/>
      <c r="F45" s="64"/>
      <c r="G45" s="64"/>
      <c r="H45" s="64"/>
      <c r="I45" s="65"/>
      <c r="J45" s="63"/>
    </row>
    <row r="46" customFormat="false" ht="31.5" hidden="false" customHeight="true" outlineLevel="0" collapsed="false">
      <c r="B46" s="59" t="n">
        <v>4</v>
      </c>
      <c r="C46" s="66" t="s">
        <v>39</v>
      </c>
      <c r="D46" s="66"/>
      <c r="E46" s="66"/>
      <c r="F46" s="66"/>
      <c r="G46" s="66"/>
      <c r="H46" s="66"/>
      <c r="I46" s="66"/>
      <c r="J46" s="63"/>
    </row>
    <row r="47" customFormat="false" ht="47.1" hidden="false" customHeight="true" outlineLevel="0" collapsed="false">
      <c r="B47" s="59" t="n">
        <v>5</v>
      </c>
      <c r="C47" s="120" t="s">
        <v>71</v>
      </c>
      <c r="D47" s="120"/>
      <c r="E47" s="120"/>
      <c r="F47" s="120"/>
      <c r="G47" s="120"/>
      <c r="H47" s="120"/>
      <c r="I47" s="120"/>
      <c r="J47" s="68"/>
    </row>
    <row r="48" customFormat="false" ht="39.75" hidden="false" customHeight="true" outlineLevel="0" collapsed="false">
      <c r="B48" s="69" t="s">
        <v>72</v>
      </c>
      <c r="C48" s="69"/>
      <c r="D48" s="69"/>
      <c r="E48" s="69"/>
      <c r="F48" s="69"/>
      <c r="G48" s="69"/>
      <c r="H48" s="69"/>
      <c r="I48" s="69"/>
      <c r="J48" s="69"/>
    </row>
    <row r="49" customFormat="false" ht="15" hidden="false" customHeight="true" outlineLevel="0" collapsed="false">
      <c r="B49" s="121"/>
      <c r="C49" s="121"/>
      <c r="D49" s="121"/>
      <c r="E49" s="121"/>
      <c r="F49" s="121"/>
      <c r="G49" s="121"/>
      <c r="H49" s="121"/>
      <c r="I49" s="121"/>
      <c r="J49" s="121"/>
    </row>
    <row r="50" customFormat="false" ht="15" hidden="false" customHeight="true" outlineLevel="0" collapsed="false">
      <c r="B50" s="71" t="s">
        <v>42</v>
      </c>
      <c r="C50" s="72"/>
      <c r="D50" s="72"/>
      <c r="E50" s="72"/>
      <c r="F50" s="72"/>
      <c r="G50" s="72"/>
      <c r="H50" s="72"/>
      <c r="I50" s="72"/>
      <c r="J50" s="73"/>
    </row>
    <row r="51" customFormat="false" ht="15" hidden="false" customHeight="true" outlineLevel="0" collapsed="false">
      <c r="B51" s="12"/>
      <c r="C51" s="12"/>
      <c r="D51" s="12"/>
      <c r="E51" s="12"/>
      <c r="F51" s="12"/>
      <c r="G51" s="12"/>
      <c r="H51" s="12"/>
      <c r="I51" s="12"/>
      <c r="J51" s="12"/>
    </row>
    <row r="52" customFormat="false" ht="15" hidden="false" customHeight="true" outlineLevel="0" collapsed="false">
      <c r="B52" s="74" t="s">
        <v>73</v>
      </c>
      <c r="C52" s="74"/>
      <c r="D52" s="74"/>
      <c r="E52" s="74"/>
      <c r="F52" s="74"/>
      <c r="G52" s="74"/>
      <c r="H52" s="74"/>
      <c r="I52" s="74"/>
      <c r="J52" s="122" t="n">
        <v>40236</v>
      </c>
    </row>
    <row r="53" customFormat="false" ht="15" hidden="false" customHeight="true" outlineLevel="0" collapsed="false">
      <c r="B53" s="76" t="s">
        <v>74</v>
      </c>
      <c r="C53" s="76"/>
      <c r="D53" s="76"/>
      <c r="E53" s="76"/>
      <c r="F53" s="76"/>
      <c r="G53" s="76"/>
      <c r="H53" s="76"/>
      <c r="I53" s="76"/>
      <c r="J53" s="77"/>
    </row>
    <row r="54" customFormat="false" ht="15" hidden="false" customHeight="true" outlineLevel="0" collapsed="false">
      <c r="B54" s="78" t="s">
        <v>46</v>
      </c>
      <c r="C54" s="78"/>
      <c r="D54" s="78"/>
      <c r="E54" s="78"/>
      <c r="F54" s="78"/>
      <c r="G54" s="78"/>
      <c r="H54" s="78"/>
      <c r="I54" s="78"/>
      <c r="J54" s="79" t="n">
        <f aca="false">SUM(J52:J53)</f>
        <v>40236</v>
      </c>
    </row>
    <row r="55" customFormat="false" ht="15" hidden="false" customHeight="true" outlineLevel="0" collapsed="false">
      <c r="B55" s="12"/>
      <c r="C55" s="12"/>
      <c r="D55" s="12"/>
      <c r="E55" s="12"/>
      <c r="F55" s="12"/>
      <c r="G55" s="12"/>
      <c r="H55" s="12"/>
      <c r="I55" s="12"/>
      <c r="J55" s="12"/>
    </row>
    <row r="56" customFormat="false" ht="15" hidden="false" customHeight="true" outlineLevel="0" collapsed="false">
      <c r="B56" s="80" t="s">
        <v>47</v>
      </c>
      <c r="C56" s="80"/>
      <c r="D56" s="80"/>
      <c r="E56" s="80"/>
      <c r="F56" s="80"/>
      <c r="G56" s="80"/>
      <c r="H56" s="80"/>
      <c r="I56" s="80"/>
      <c r="J56" s="80"/>
    </row>
    <row r="57" customFormat="false" ht="15" hidden="false" customHeight="true" outlineLevel="0" collapsed="false">
      <c r="B57" s="80"/>
      <c r="C57" s="80"/>
      <c r="D57" s="80"/>
      <c r="E57" s="80"/>
      <c r="F57" s="80"/>
      <c r="G57" s="80"/>
      <c r="H57" s="80"/>
      <c r="I57" s="80"/>
      <c r="J57" s="80"/>
    </row>
    <row r="58" customFormat="false" ht="15" hidden="false" customHeight="true" outlineLevel="0" collapsed="false">
      <c r="B58" s="81"/>
      <c r="C58" s="55"/>
      <c r="D58" s="55"/>
      <c r="E58" s="55"/>
      <c r="F58" s="55"/>
      <c r="G58" s="55"/>
      <c r="H58" s="55"/>
      <c r="I58" s="55"/>
      <c r="J58" s="82"/>
    </row>
    <row r="59" customFormat="false" ht="15" hidden="false" customHeight="true" outlineLevel="0" collapsed="false">
      <c r="B59" s="83" t="s">
        <v>48</v>
      </c>
      <c r="C59" s="106" t="n">
        <f aca="true">TODAY()</f>
        <v>44300</v>
      </c>
      <c r="D59" s="55"/>
      <c r="E59" s="55"/>
      <c r="F59" s="55"/>
      <c r="G59" s="55"/>
      <c r="H59" s="55"/>
      <c r="I59" s="55"/>
      <c r="J59" s="82"/>
    </row>
    <row r="60" customFormat="false" ht="15" hidden="false" customHeight="true" outlineLevel="0" collapsed="false">
      <c r="B60" s="81"/>
      <c r="C60" s="55"/>
      <c r="D60" s="55"/>
      <c r="E60" s="55"/>
      <c r="F60" s="85"/>
      <c r="G60" s="85"/>
      <c r="H60" s="85"/>
      <c r="I60" s="85"/>
      <c r="J60" s="85"/>
    </row>
    <row r="61" s="55" customFormat="true" ht="15.75" hidden="false" customHeight="true" outlineLevel="0" collapsed="false">
      <c r="B61" s="81"/>
      <c r="F61" s="86" t="s">
        <v>75</v>
      </c>
      <c r="G61" s="86"/>
      <c r="H61" s="86"/>
      <c r="I61" s="86"/>
      <c r="J61" s="86"/>
    </row>
    <row r="62" customFormat="false" ht="28.5" hidden="false" customHeight="true" outlineLevel="0" collapsed="false">
      <c r="B62" s="87"/>
      <c r="C62" s="88"/>
      <c r="D62" s="88"/>
      <c r="E62" s="88"/>
      <c r="F62" s="88"/>
      <c r="G62" s="88"/>
      <c r="H62" s="88"/>
      <c r="I62" s="88"/>
      <c r="J62" s="89"/>
      <c r="L62" s="90"/>
    </row>
    <row r="63" customFormat="false" ht="9" hidden="false" customHeight="true" outlineLevel="0" collapsed="false"/>
    <row r="64" customFormat="false" ht="28.5" hidden="false" customHeight="true" outlineLevel="0" collapsed="false"/>
    <row r="65" customFormat="false" ht="28.5" hidden="false" customHeight="true" outlineLevel="0" collapsed="false"/>
    <row r="66" customFormat="false" ht="28.5" hidden="false" customHeight="true" outlineLevel="0" collapsed="false"/>
    <row r="67" customFormat="false" ht="9" hidden="false" customHeight="true" outlineLevel="0" collapsed="false"/>
    <row r="68" customFormat="false" ht="14.45" hidden="false" customHeight="true" outlineLevel="0" collapsed="false"/>
  </sheetData>
  <mergeCells count="54">
    <mergeCell ref="B1:J2"/>
    <mergeCell ref="B3:J3"/>
    <mergeCell ref="B5:J5"/>
    <mergeCell ref="B6:I6"/>
    <mergeCell ref="C7:D7"/>
    <mergeCell ref="F7:J7"/>
    <mergeCell ref="C8:D8"/>
    <mergeCell ref="F8:H8"/>
    <mergeCell ref="C9:J9"/>
    <mergeCell ref="B11:J11"/>
    <mergeCell ref="B12:C12"/>
    <mergeCell ref="D12:G12"/>
    <mergeCell ref="I12:J12"/>
    <mergeCell ref="B13:E13"/>
    <mergeCell ref="G13:J13"/>
    <mergeCell ref="C14:D14"/>
    <mergeCell ref="F14:J14"/>
    <mergeCell ref="B15:J15"/>
    <mergeCell ref="B16:J16"/>
    <mergeCell ref="B18:J18"/>
    <mergeCell ref="C19:D19"/>
    <mergeCell ref="E19:J19"/>
    <mergeCell ref="C20:D20"/>
    <mergeCell ref="E20:J20"/>
    <mergeCell ref="B21:D21"/>
    <mergeCell ref="E21:G21"/>
    <mergeCell ref="H21:J21"/>
    <mergeCell ref="B23:J23"/>
    <mergeCell ref="B24:J24"/>
    <mergeCell ref="C25:G25"/>
    <mergeCell ref="H25:J25"/>
    <mergeCell ref="B26:D26"/>
    <mergeCell ref="E26:J26"/>
    <mergeCell ref="B28:J28"/>
    <mergeCell ref="B30:J30"/>
    <mergeCell ref="B32:J32"/>
    <mergeCell ref="B34:J34"/>
    <mergeCell ref="B36:J36"/>
    <mergeCell ref="B37:J39"/>
    <mergeCell ref="B41:J41"/>
    <mergeCell ref="C42:I42"/>
    <mergeCell ref="C43:I43"/>
    <mergeCell ref="C44:I44"/>
    <mergeCell ref="C45:H45"/>
    <mergeCell ref="C46:I46"/>
    <mergeCell ref="C47:I47"/>
    <mergeCell ref="B48:J48"/>
    <mergeCell ref="B49:J49"/>
    <mergeCell ref="B52:I52"/>
    <mergeCell ref="B53:I53"/>
    <mergeCell ref="B54:I54"/>
    <mergeCell ref="B56:J57"/>
    <mergeCell ref="F60:J60"/>
    <mergeCell ref="F61:J61"/>
  </mergeCells>
  <dataValidations count="1">
    <dataValidation allowBlank="true" operator="between" showDropDown="false" showErrorMessage="true" showInputMessage="true" sqref="J43:J47" type="list">
      <formula1>"Sim,Não"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23" width="2.99"/>
    <col collapsed="false" customWidth="true" hidden="false" outlineLevel="0" max="2" min="2" style="123" width="5.86"/>
    <col collapsed="false" customWidth="true" hidden="false" outlineLevel="0" max="3" min="3" style="123" width="12.71"/>
    <col collapsed="false" customWidth="true" hidden="false" outlineLevel="0" max="4" min="4" style="123" width="30.28"/>
    <col collapsed="false" customWidth="true" hidden="false" outlineLevel="0" max="5" min="5" style="123" width="11.71"/>
    <col collapsed="false" customWidth="true" hidden="false" outlineLevel="0" max="6" min="6" style="123" width="12.42"/>
    <col collapsed="false" customWidth="true" hidden="false" outlineLevel="0" max="7" min="7" style="123" width="13.57"/>
    <col collapsed="false" customWidth="true" hidden="false" outlineLevel="0" max="8" min="8" style="123" width="28.42"/>
    <col collapsed="false" customWidth="true" hidden="false" outlineLevel="0" max="9" min="9" style="123" width="19.29"/>
    <col collapsed="false" customWidth="true" hidden="false" outlineLevel="0" max="10" min="10" style="123" width="3.71"/>
    <col collapsed="false" customWidth="true" hidden="false" outlineLevel="0" max="11" min="11" style="123" width="3.42"/>
    <col collapsed="false" customWidth="false" hidden="false" outlineLevel="0" max="1025" min="12" style="123" width="9.14"/>
  </cols>
  <sheetData>
    <row r="1" customFormat="false" ht="15.75" hidden="false" customHeight="false" outlineLevel="0" collapsed="false">
      <c r="B1" s="124" t="s">
        <v>76</v>
      </c>
      <c r="C1" s="124"/>
      <c r="D1" s="124"/>
      <c r="E1" s="124"/>
      <c r="F1" s="124"/>
      <c r="G1" s="124"/>
      <c r="H1" s="124"/>
      <c r="I1" s="124"/>
    </row>
    <row r="2" customFormat="false" ht="15.75" hidden="false" customHeight="false" outlineLevel="0" collapsed="false">
      <c r="B2" s="125" t="s">
        <v>77</v>
      </c>
      <c r="C2" s="125"/>
      <c r="D2" s="125"/>
      <c r="E2" s="125"/>
      <c r="F2" s="125"/>
      <c r="G2" s="125"/>
      <c r="H2" s="125"/>
      <c r="I2" s="125"/>
    </row>
    <row r="3" customFormat="false" ht="16.5" hidden="false" customHeight="false" outlineLevel="0" collapsed="false">
      <c r="B3" s="126" t="s">
        <v>78</v>
      </c>
      <c r="C3" s="126"/>
      <c r="D3" s="126"/>
      <c r="E3" s="126"/>
      <c r="F3" s="126"/>
      <c r="G3" s="126"/>
      <c r="H3" s="126"/>
      <c r="I3" s="126"/>
    </row>
    <row r="4" customFormat="false" ht="9" hidden="false" customHeight="true" outlineLevel="0" collapsed="false">
      <c r="B4" s="127"/>
      <c r="C4" s="128"/>
      <c r="D4" s="128"/>
      <c r="E4" s="128"/>
      <c r="F4" s="128"/>
      <c r="G4" s="128"/>
      <c r="H4" s="128"/>
      <c r="I4" s="128"/>
    </row>
    <row r="5" customFormat="false" ht="19.5" hidden="false" customHeight="false" outlineLevel="0" collapsed="false">
      <c r="B5" s="129" t="s">
        <v>79</v>
      </c>
      <c r="C5" s="129"/>
      <c r="D5" s="129"/>
      <c r="E5" s="129"/>
      <c r="F5" s="129"/>
      <c r="G5" s="129"/>
      <c r="H5" s="129"/>
      <c r="I5" s="129"/>
    </row>
    <row r="6" customFormat="false" ht="6" hidden="false" customHeight="true" outlineLevel="0" collapsed="false">
      <c r="B6" s="130"/>
      <c r="C6" s="130"/>
      <c r="D6" s="130"/>
      <c r="E6" s="130"/>
      <c r="F6" s="130"/>
      <c r="G6" s="130"/>
      <c r="H6" s="130"/>
    </row>
    <row r="7" customFormat="false" ht="15" hidden="false" customHeight="true" outlineLevel="0" collapsed="false">
      <c r="B7" s="131" t="s">
        <v>80</v>
      </c>
      <c r="C7" s="131"/>
      <c r="D7" s="132"/>
      <c r="E7" s="132"/>
      <c r="F7" s="132"/>
      <c r="G7" s="132"/>
      <c r="H7" s="132"/>
      <c r="I7" s="132"/>
    </row>
    <row r="8" customFormat="false" ht="6" hidden="false" customHeight="true" outlineLevel="0" collapsed="false">
      <c r="B8" s="133"/>
      <c r="C8" s="133"/>
      <c r="D8" s="133"/>
      <c r="E8" s="133"/>
      <c r="F8" s="133"/>
      <c r="G8" s="133"/>
      <c r="H8" s="134"/>
    </row>
    <row r="9" customFormat="false" ht="16.5" hidden="false" customHeight="false" outlineLevel="0" collapsed="false">
      <c r="B9" s="131" t="s">
        <v>81</v>
      </c>
      <c r="C9" s="131"/>
      <c r="D9" s="135"/>
      <c r="E9" s="135"/>
      <c r="F9" s="135"/>
      <c r="G9" s="136" t="s">
        <v>82</v>
      </c>
      <c r="H9" s="137" t="s">
        <v>83</v>
      </c>
      <c r="I9" s="138"/>
      <c r="J9" s="139"/>
    </row>
    <row r="10" customFormat="false" ht="6.75" hidden="false" customHeight="true" outlineLevel="0" collapsed="false">
      <c r="B10" s="140"/>
      <c r="C10" s="140"/>
      <c r="D10" s="141"/>
      <c r="E10" s="141"/>
      <c r="F10" s="141"/>
      <c r="G10" s="141"/>
      <c r="H10" s="141"/>
    </row>
    <row r="11" customFormat="false" ht="15.75" hidden="false" customHeight="false" outlineLevel="0" collapsed="false">
      <c r="B11" s="142" t="s">
        <v>84</v>
      </c>
      <c r="C11" s="142"/>
      <c r="D11" s="142"/>
      <c r="E11" s="142"/>
      <c r="F11" s="142"/>
      <c r="G11" s="142"/>
      <c r="H11" s="142"/>
      <c r="I11" s="142"/>
    </row>
    <row r="12" customFormat="false" ht="15" hidden="false" customHeight="false" outlineLevel="0" collapsed="false">
      <c r="B12" s="143" t="s">
        <v>85</v>
      </c>
      <c r="C12" s="143"/>
      <c r="D12" s="143"/>
      <c r="E12" s="143"/>
      <c r="F12" s="143"/>
      <c r="G12" s="143" t="s">
        <v>86</v>
      </c>
      <c r="H12" s="144" t="s">
        <v>87</v>
      </c>
      <c r="I12" s="144"/>
    </row>
    <row r="13" customFormat="false" ht="15.75" hidden="false" customHeight="false" outlineLevel="0" collapsed="false">
      <c r="A13" s="145"/>
      <c r="B13" s="143"/>
      <c r="C13" s="143"/>
      <c r="D13" s="143"/>
      <c r="E13" s="143"/>
      <c r="F13" s="143"/>
      <c r="G13" s="143"/>
      <c r="H13" s="144"/>
      <c r="I13" s="144"/>
    </row>
    <row r="14" s="146" customFormat="true" ht="15.75" hidden="false" customHeight="false" outlineLevel="0" collapsed="false">
      <c r="B14" s="147" t="s">
        <v>88</v>
      </c>
      <c r="C14" s="147"/>
      <c r="D14" s="147"/>
      <c r="E14" s="147"/>
      <c r="F14" s="147"/>
      <c r="G14" s="148"/>
      <c r="H14" s="149"/>
      <c r="I14" s="149"/>
    </row>
    <row r="15" s="146" customFormat="true" ht="15.75" hidden="false" customHeight="false" outlineLevel="0" collapsed="false">
      <c r="B15" s="150" t="s">
        <v>89</v>
      </c>
      <c r="C15" s="150"/>
      <c r="D15" s="150"/>
      <c r="E15" s="150"/>
      <c r="F15" s="150"/>
      <c r="G15" s="151" t="n">
        <f aca="false">SUM(G14:G14)</f>
        <v>0</v>
      </c>
      <c r="H15" s="152" t="n">
        <f aca="false">SUM(H14:I14)</f>
        <v>0</v>
      </c>
      <c r="I15" s="152"/>
    </row>
    <row r="16" s="146" customFormat="true" ht="15.75" hidden="false" customHeight="false" outlineLevel="0" collapsed="false">
      <c r="B16" s="153"/>
      <c r="C16" s="154"/>
      <c r="D16" s="154"/>
      <c r="E16" s="154"/>
      <c r="F16" s="154"/>
      <c r="G16" s="154"/>
      <c r="H16" s="154"/>
      <c r="I16" s="155"/>
    </row>
    <row r="17" s="146" customFormat="true" ht="15.75" hidden="false" customHeight="false" outlineLevel="0" collapsed="false">
      <c r="B17" s="142" t="s">
        <v>90</v>
      </c>
      <c r="C17" s="142"/>
      <c r="D17" s="142"/>
      <c r="E17" s="142"/>
      <c r="F17" s="142"/>
      <c r="G17" s="142"/>
      <c r="H17" s="142"/>
      <c r="I17" s="142"/>
    </row>
    <row r="18" s="146" customFormat="true" ht="15" hidden="false" customHeight="false" outlineLevel="0" collapsed="false">
      <c r="B18" s="156" t="s">
        <v>91</v>
      </c>
      <c r="C18" s="156" t="s">
        <v>92</v>
      </c>
      <c r="D18" s="157" t="s">
        <v>93</v>
      </c>
      <c r="E18" s="157" t="s">
        <v>94</v>
      </c>
      <c r="F18" s="157" t="s">
        <v>95</v>
      </c>
      <c r="G18" s="156" t="s">
        <v>96</v>
      </c>
      <c r="H18" s="157" t="s">
        <v>97</v>
      </c>
      <c r="I18" s="156" t="s">
        <v>98</v>
      </c>
    </row>
    <row r="19" s="146" customFormat="true" ht="15.75" hidden="false" customHeight="false" outlineLevel="0" collapsed="false">
      <c r="B19" s="156"/>
      <c r="C19" s="156"/>
      <c r="D19" s="157"/>
      <c r="E19" s="157"/>
      <c r="F19" s="157"/>
      <c r="G19" s="156"/>
      <c r="H19" s="157"/>
      <c r="I19" s="156"/>
    </row>
    <row r="20" s="146" customFormat="true" ht="15" hidden="false" customHeight="false" outlineLevel="0" collapsed="false">
      <c r="B20" s="158" t="n">
        <v>1</v>
      </c>
      <c r="C20" s="159"/>
      <c r="D20" s="159"/>
      <c r="E20" s="159"/>
      <c r="F20" s="159"/>
      <c r="G20" s="159"/>
      <c r="H20" s="160"/>
      <c r="I20" s="161"/>
    </row>
    <row r="21" s="146" customFormat="true" ht="15" hidden="false" customHeight="false" outlineLevel="0" collapsed="false">
      <c r="B21" s="162" t="n">
        <v>2</v>
      </c>
      <c r="C21" s="163"/>
      <c r="D21" s="163"/>
      <c r="E21" s="163"/>
      <c r="F21" s="163"/>
      <c r="G21" s="163"/>
      <c r="H21" s="163"/>
      <c r="I21" s="164"/>
    </row>
    <row r="22" s="146" customFormat="true" ht="15" hidden="false" customHeight="false" outlineLevel="0" collapsed="false">
      <c r="B22" s="162" t="n">
        <v>3</v>
      </c>
      <c r="C22" s="163"/>
      <c r="D22" s="163"/>
      <c r="E22" s="163"/>
      <c r="F22" s="163"/>
      <c r="G22" s="163"/>
      <c r="H22" s="163"/>
      <c r="I22" s="164"/>
    </row>
    <row r="23" s="146" customFormat="true" ht="15" hidden="false" customHeight="false" outlineLevel="0" collapsed="false">
      <c r="B23" s="162" t="n">
        <v>4</v>
      </c>
      <c r="C23" s="163"/>
      <c r="D23" s="163"/>
      <c r="E23" s="163"/>
      <c r="F23" s="163"/>
      <c r="G23" s="163"/>
      <c r="H23" s="163"/>
      <c r="I23" s="164"/>
    </row>
    <row r="24" s="146" customFormat="true" ht="15" hidden="false" customHeight="false" outlineLevel="0" collapsed="false">
      <c r="B24" s="162" t="n">
        <v>5</v>
      </c>
      <c r="C24" s="163"/>
      <c r="D24" s="163"/>
      <c r="E24" s="163"/>
      <c r="F24" s="163"/>
      <c r="G24" s="163"/>
      <c r="H24" s="163"/>
      <c r="I24" s="164"/>
    </row>
    <row r="25" s="146" customFormat="true" ht="15" hidden="false" customHeight="false" outlineLevel="0" collapsed="false">
      <c r="B25" s="162" t="n">
        <v>6</v>
      </c>
      <c r="C25" s="163"/>
      <c r="D25" s="163"/>
      <c r="E25" s="163"/>
      <c r="F25" s="163"/>
      <c r="G25" s="163"/>
      <c r="H25" s="163"/>
      <c r="I25" s="164"/>
    </row>
    <row r="26" s="146" customFormat="true" ht="15" hidden="false" customHeight="false" outlineLevel="0" collapsed="false">
      <c r="B26" s="162" t="n">
        <v>7</v>
      </c>
      <c r="C26" s="163"/>
      <c r="D26" s="163"/>
      <c r="E26" s="163"/>
      <c r="F26" s="163"/>
      <c r="G26" s="163"/>
      <c r="H26" s="163"/>
      <c r="I26" s="164"/>
    </row>
    <row r="27" s="146" customFormat="true" ht="15" hidden="false" customHeight="false" outlineLevel="0" collapsed="false">
      <c r="B27" s="162" t="n">
        <v>8</v>
      </c>
      <c r="C27" s="163"/>
      <c r="D27" s="163"/>
      <c r="E27" s="163"/>
      <c r="F27" s="163"/>
      <c r="G27" s="163"/>
      <c r="H27" s="163"/>
      <c r="I27" s="164"/>
    </row>
    <row r="28" s="146" customFormat="true" ht="15" hidden="false" customHeight="false" outlineLevel="0" collapsed="false">
      <c r="B28" s="162" t="n">
        <v>9</v>
      </c>
      <c r="C28" s="163"/>
      <c r="D28" s="163"/>
      <c r="E28" s="163"/>
      <c r="F28" s="163"/>
      <c r="G28" s="163"/>
      <c r="H28" s="163"/>
      <c r="I28" s="164"/>
    </row>
    <row r="29" s="146" customFormat="true" ht="15" hidden="false" customHeight="false" outlineLevel="0" collapsed="false">
      <c r="B29" s="162" t="n">
        <v>10</v>
      </c>
      <c r="C29" s="163"/>
      <c r="D29" s="163"/>
      <c r="E29" s="163"/>
      <c r="F29" s="163"/>
      <c r="G29" s="163"/>
      <c r="H29" s="163"/>
      <c r="I29" s="164"/>
    </row>
    <row r="30" s="146" customFormat="true" ht="15" hidden="false" customHeight="false" outlineLevel="0" collapsed="false">
      <c r="B30" s="162" t="n">
        <v>11</v>
      </c>
      <c r="C30" s="163"/>
      <c r="D30" s="163"/>
      <c r="E30" s="163"/>
      <c r="F30" s="163"/>
      <c r="G30" s="163"/>
      <c r="H30" s="163"/>
      <c r="I30" s="164"/>
    </row>
    <row r="31" s="146" customFormat="true" ht="15" hidden="false" customHeight="false" outlineLevel="0" collapsed="false">
      <c r="B31" s="162" t="n">
        <v>12</v>
      </c>
      <c r="C31" s="163"/>
      <c r="D31" s="163"/>
      <c r="E31" s="163"/>
      <c r="F31" s="163"/>
      <c r="G31" s="163"/>
      <c r="H31" s="163"/>
      <c r="I31" s="164"/>
    </row>
    <row r="32" s="146" customFormat="true" ht="15" hidden="false" customHeight="false" outlineLevel="0" collapsed="false">
      <c r="B32" s="162" t="n">
        <v>13</v>
      </c>
      <c r="C32" s="163"/>
      <c r="D32" s="163"/>
      <c r="E32" s="163"/>
      <c r="F32" s="163"/>
      <c r="G32" s="163"/>
      <c r="H32" s="163"/>
      <c r="I32" s="164"/>
    </row>
    <row r="33" s="146" customFormat="true" ht="15" hidden="false" customHeight="false" outlineLevel="0" collapsed="false">
      <c r="B33" s="162" t="n">
        <v>14</v>
      </c>
      <c r="C33" s="163"/>
      <c r="D33" s="163"/>
      <c r="E33" s="163"/>
      <c r="F33" s="163"/>
      <c r="G33" s="163"/>
      <c r="H33" s="163"/>
      <c r="I33" s="164"/>
    </row>
    <row r="34" s="146" customFormat="true" ht="15" hidden="false" customHeight="false" outlineLevel="0" collapsed="false">
      <c r="B34" s="162" t="n">
        <v>15</v>
      </c>
      <c r="C34" s="163"/>
      <c r="D34" s="163"/>
      <c r="E34" s="163"/>
      <c r="F34" s="163"/>
      <c r="G34" s="163"/>
      <c r="H34" s="163"/>
      <c r="I34" s="164"/>
    </row>
    <row r="35" s="146" customFormat="true" ht="15" hidden="false" customHeight="false" outlineLevel="0" collapsed="false">
      <c r="B35" s="162" t="n">
        <v>16</v>
      </c>
      <c r="C35" s="163"/>
      <c r="D35" s="163"/>
      <c r="E35" s="163"/>
      <c r="F35" s="163"/>
      <c r="G35" s="163"/>
      <c r="H35" s="163"/>
      <c r="I35" s="164"/>
    </row>
    <row r="36" s="146" customFormat="true" ht="15" hidden="false" customHeight="false" outlineLevel="0" collapsed="false">
      <c r="B36" s="162" t="n">
        <v>17</v>
      </c>
      <c r="C36" s="163"/>
      <c r="D36" s="163"/>
      <c r="E36" s="163"/>
      <c r="F36" s="163"/>
      <c r="G36" s="163"/>
      <c r="H36" s="163"/>
      <c r="I36" s="164"/>
    </row>
    <row r="37" s="146" customFormat="true" ht="15.75" hidden="false" customHeight="false" outlineLevel="0" collapsed="false">
      <c r="B37" s="165" t="n">
        <v>18</v>
      </c>
      <c r="C37" s="166"/>
      <c r="D37" s="166"/>
      <c r="E37" s="166"/>
      <c r="F37" s="166"/>
      <c r="G37" s="166"/>
      <c r="H37" s="166"/>
      <c r="I37" s="167"/>
    </row>
    <row r="38" s="146" customFormat="true" ht="3.75" hidden="false" customHeight="true" outlineLevel="0" collapsed="false">
      <c r="A38" s="168"/>
      <c r="B38" s="154"/>
      <c r="C38" s="154"/>
      <c r="D38" s="154"/>
      <c r="E38" s="154"/>
      <c r="F38" s="154"/>
      <c r="G38" s="154"/>
      <c r="H38" s="154"/>
      <c r="I38" s="154"/>
      <c r="J38" s="168"/>
    </row>
    <row r="39" customFormat="false" ht="18" hidden="false" customHeight="true" outlineLevel="0" collapsed="false">
      <c r="B39" s="169" t="s">
        <v>90</v>
      </c>
      <c r="C39" s="169"/>
      <c r="D39" s="169"/>
      <c r="E39" s="169"/>
      <c r="F39" s="169"/>
      <c r="G39" s="169"/>
      <c r="H39" s="169"/>
      <c r="I39" s="169"/>
      <c r="K39" s="123" t="s">
        <v>3</v>
      </c>
    </row>
    <row r="40" customFormat="false" ht="15" hidden="false" customHeight="false" outlineLevel="0" collapsed="false">
      <c r="B40" s="156" t="s">
        <v>91</v>
      </c>
      <c r="C40" s="156" t="s">
        <v>99</v>
      </c>
      <c r="D40" s="157" t="s">
        <v>100</v>
      </c>
      <c r="E40" s="157" t="s">
        <v>94</v>
      </c>
      <c r="F40" s="157" t="s">
        <v>95</v>
      </c>
      <c r="G40" s="156" t="s">
        <v>96</v>
      </c>
      <c r="H40" s="157" t="s">
        <v>97</v>
      </c>
      <c r="I40" s="156" t="s">
        <v>98</v>
      </c>
    </row>
    <row r="41" customFormat="false" ht="15.75" hidden="false" customHeight="false" outlineLevel="0" collapsed="false">
      <c r="B41" s="156"/>
      <c r="C41" s="156"/>
      <c r="D41" s="157"/>
      <c r="E41" s="157"/>
      <c r="F41" s="157"/>
      <c r="G41" s="156"/>
      <c r="H41" s="157"/>
      <c r="I41" s="156"/>
    </row>
    <row r="42" s="146" customFormat="true" ht="15" hidden="false" customHeight="false" outlineLevel="0" collapsed="false">
      <c r="B42" s="162" t="n">
        <v>19</v>
      </c>
      <c r="C42" s="159"/>
      <c r="D42" s="170"/>
      <c r="E42" s="170"/>
      <c r="F42" s="170"/>
      <c r="G42" s="170"/>
      <c r="H42" s="170"/>
      <c r="I42" s="171"/>
    </row>
    <row r="43" s="146" customFormat="true" ht="15" hidden="false" customHeight="false" outlineLevel="0" collapsed="false">
      <c r="B43" s="162" t="n">
        <v>20</v>
      </c>
      <c r="C43" s="163"/>
      <c r="D43" s="172"/>
      <c r="E43" s="172"/>
      <c r="F43" s="173"/>
      <c r="G43" s="173"/>
      <c r="H43" s="173"/>
      <c r="I43" s="174"/>
    </row>
    <row r="44" s="146" customFormat="true" ht="15" hidden="false" customHeight="false" outlineLevel="0" collapsed="false">
      <c r="B44" s="162" t="n">
        <v>21</v>
      </c>
      <c r="C44" s="163"/>
      <c r="D44" s="172"/>
      <c r="E44" s="172"/>
      <c r="F44" s="173"/>
      <c r="G44" s="173"/>
      <c r="H44" s="173"/>
      <c r="I44" s="174"/>
    </row>
    <row r="45" s="146" customFormat="true" ht="15" hidden="false" customHeight="false" outlineLevel="0" collapsed="false">
      <c r="B45" s="162" t="n">
        <v>22</v>
      </c>
      <c r="C45" s="163"/>
      <c r="D45" s="172"/>
      <c r="E45" s="172"/>
      <c r="F45" s="173"/>
      <c r="G45" s="173"/>
      <c r="H45" s="173"/>
      <c r="I45" s="174"/>
    </row>
    <row r="46" s="146" customFormat="true" ht="15" hidden="false" customHeight="false" outlineLevel="0" collapsed="false">
      <c r="B46" s="162" t="n">
        <v>23</v>
      </c>
      <c r="C46" s="163"/>
      <c r="D46" s="172"/>
      <c r="E46" s="172"/>
      <c r="F46" s="173"/>
      <c r="G46" s="173"/>
      <c r="H46" s="173"/>
      <c r="I46" s="174"/>
    </row>
    <row r="47" s="146" customFormat="true" ht="15" hidden="false" customHeight="false" outlineLevel="0" collapsed="false">
      <c r="B47" s="162" t="n">
        <v>24</v>
      </c>
      <c r="C47" s="163"/>
      <c r="D47" s="172"/>
      <c r="E47" s="172"/>
      <c r="F47" s="173"/>
      <c r="G47" s="173"/>
      <c r="H47" s="173"/>
      <c r="I47" s="174"/>
    </row>
    <row r="48" s="146" customFormat="true" ht="15" hidden="false" customHeight="false" outlineLevel="0" collapsed="false">
      <c r="B48" s="162" t="n">
        <v>25</v>
      </c>
      <c r="C48" s="163"/>
      <c r="D48" s="172"/>
      <c r="E48" s="172"/>
      <c r="F48" s="173"/>
      <c r="G48" s="173"/>
      <c r="H48" s="173"/>
      <c r="I48" s="174"/>
    </row>
    <row r="49" s="146" customFormat="true" ht="15" hidden="false" customHeight="false" outlineLevel="0" collapsed="false">
      <c r="B49" s="162" t="n">
        <v>26</v>
      </c>
      <c r="C49" s="163"/>
      <c r="D49" s="172"/>
      <c r="E49" s="172"/>
      <c r="F49" s="173"/>
      <c r="G49" s="173"/>
      <c r="H49" s="173"/>
      <c r="I49" s="174"/>
    </row>
    <row r="50" s="146" customFormat="true" ht="15" hidden="false" customHeight="false" outlineLevel="0" collapsed="false">
      <c r="B50" s="162" t="n">
        <v>27</v>
      </c>
      <c r="C50" s="163"/>
      <c r="D50" s="172"/>
      <c r="E50" s="172"/>
      <c r="F50" s="173"/>
      <c r="G50" s="173"/>
      <c r="H50" s="173"/>
      <c r="I50" s="174"/>
    </row>
    <row r="51" s="146" customFormat="true" ht="15" hidden="false" customHeight="false" outlineLevel="0" collapsed="false">
      <c r="B51" s="162" t="n">
        <v>28</v>
      </c>
      <c r="C51" s="163"/>
      <c r="D51" s="172"/>
      <c r="E51" s="172"/>
      <c r="F51" s="173"/>
      <c r="G51" s="173"/>
      <c r="H51" s="173"/>
      <c r="I51" s="174"/>
    </row>
    <row r="52" s="146" customFormat="true" ht="15" hidden="false" customHeight="false" outlineLevel="0" collapsed="false">
      <c r="B52" s="162" t="n">
        <v>29</v>
      </c>
      <c r="C52" s="163"/>
      <c r="D52" s="172"/>
      <c r="E52" s="172"/>
      <c r="F52" s="173"/>
      <c r="G52" s="173" t="s">
        <v>3</v>
      </c>
      <c r="H52" s="173"/>
      <c r="I52" s="174"/>
    </row>
    <row r="53" s="146" customFormat="true" ht="15" hidden="false" customHeight="false" outlineLevel="0" collapsed="false">
      <c r="B53" s="162" t="n">
        <v>30</v>
      </c>
      <c r="C53" s="163"/>
      <c r="D53" s="172"/>
      <c r="E53" s="172"/>
      <c r="F53" s="173"/>
      <c r="G53" s="173"/>
      <c r="H53" s="175"/>
      <c r="I53" s="174"/>
    </row>
    <row r="54" s="146" customFormat="true" ht="15" hidden="false" customHeight="false" outlineLevel="0" collapsed="false">
      <c r="B54" s="176" t="n">
        <v>31</v>
      </c>
      <c r="C54" s="163"/>
      <c r="D54" s="172"/>
      <c r="E54" s="172"/>
      <c r="F54" s="173"/>
      <c r="G54" s="173"/>
      <c r="H54" s="173"/>
      <c r="I54" s="174"/>
      <c r="L54" s="146" t="s">
        <v>3</v>
      </c>
    </row>
    <row r="55" s="146" customFormat="true" ht="15.75" hidden="false" customHeight="false" outlineLevel="0" collapsed="false">
      <c r="B55" s="162" t="n">
        <v>32</v>
      </c>
      <c r="C55" s="163"/>
      <c r="D55" s="172"/>
      <c r="E55" s="172"/>
      <c r="F55" s="173"/>
      <c r="G55" s="173"/>
      <c r="H55" s="173"/>
      <c r="I55" s="174"/>
    </row>
    <row r="56" s="146" customFormat="true" ht="15.75" hidden="false" customHeight="false" outlineLevel="0" collapsed="false">
      <c r="B56" s="150" t="s">
        <v>89</v>
      </c>
      <c r="C56" s="150"/>
      <c r="D56" s="150"/>
      <c r="E56" s="150"/>
      <c r="F56" s="150"/>
      <c r="G56" s="150"/>
      <c r="H56" s="150"/>
      <c r="I56" s="177" t="n">
        <f aca="false">SUM(I41:I55)</f>
        <v>0</v>
      </c>
    </row>
    <row r="57" customFormat="false" ht="16.5" hidden="false" customHeight="false" outlineLevel="0" collapsed="false">
      <c r="B57" s="178" t="s">
        <v>101</v>
      </c>
      <c r="C57" s="178"/>
      <c r="D57" s="178"/>
      <c r="E57" s="178"/>
      <c r="F57" s="178"/>
      <c r="G57" s="178"/>
      <c r="H57" s="177" t="n">
        <f aca="false">SUM(I42:I55)</f>
        <v>0</v>
      </c>
      <c r="I57" s="177"/>
    </row>
    <row r="58" s="179" customFormat="true" ht="10.5" hidden="false" customHeight="true" outlineLevel="0" collapsed="false">
      <c r="B58" s="180"/>
      <c r="C58" s="180"/>
      <c r="D58" s="180"/>
      <c r="E58" s="180"/>
      <c r="F58" s="180"/>
      <c r="G58" s="180"/>
      <c r="H58" s="180"/>
    </row>
    <row r="59" customFormat="false" ht="16.5" hidden="false" customHeight="false" outlineLevel="0" collapsed="false">
      <c r="B59" s="181" t="s">
        <v>102</v>
      </c>
      <c r="C59" s="181"/>
      <c r="D59" s="181"/>
      <c r="E59" s="181"/>
      <c r="F59" s="181"/>
      <c r="G59" s="181"/>
      <c r="H59" s="181"/>
      <c r="I59" s="181"/>
    </row>
    <row r="60" s="182" customFormat="true" ht="15" hidden="false" customHeight="true" outlineLevel="0" collapsed="false">
      <c r="B60" s="183"/>
      <c r="C60" s="183"/>
      <c r="D60" s="183"/>
      <c r="E60" s="183"/>
      <c r="F60" s="183"/>
      <c r="G60" s="183"/>
      <c r="H60" s="183"/>
      <c r="I60" s="183"/>
    </row>
    <row r="61" customFormat="false" ht="41.25" hidden="false" customHeight="true" outlineLevel="0" collapsed="false">
      <c r="B61" s="183"/>
      <c r="C61" s="183"/>
      <c r="D61" s="183"/>
      <c r="E61" s="183"/>
      <c r="F61" s="183"/>
      <c r="G61" s="183"/>
      <c r="H61" s="183"/>
      <c r="I61" s="183"/>
    </row>
    <row r="62" customFormat="false" ht="15.75" hidden="false" customHeight="false" outlineLevel="0" collapsed="false">
      <c r="B62" s="184" t="s">
        <v>103</v>
      </c>
      <c r="C62" s="184"/>
      <c r="D62" s="184"/>
      <c r="E62" s="185"/>
      <c r="F62" s="184" t="s">
        <v>104</v>
      </c>
      <c r="G62" s="184"/>
      <c r="H62" s="184"/>
      <c r="I62" s="186"/>
    </row>
    <row r="63" customFormat="false" ht="9.75" hidden="false" customHeight="true" outlineLevel="0" collapsed="false">
      <c r="B63" s="187"/>
      <c r="C63" s="188"/>
      <c r="D63" s="188"/>
      <c r="E63" s="189"/>
      <c r="F63" s="188"/>
      <c r="G63" s="188"/>
      <c r="H63" s="188"/>
      <c r="I63" s="186"/>
    </row>
    <row r="64" customFormat="false" ht="15" hidden="false" customHeight="false" outlineLevel="0" collapsed="false">
      <c r="B64" s="190" t="s">
        <v>105</v>
      </c>
      <c r="C64" s="191"/>
      <c r="D64" s="188"/>
      <c r="E64" s="188"/>
      <c r="F64" s="190" t="s">
        <v>105</v>
      </c>
      <c r="G64" s="188"/>
      <c r="H64" s="188"/>
      <c r="I64" s="186"/>
      <c r="J64" s="192"/>
    </row>
    <row r="65" customFormat="false" ht="15" hidden="false" customHeight="false" outlineLevel="0" collapsed="false">
      <c r="B65" s="193" t="s">
        <v>106</v>
      </c>
      <c r="C65" s="194"/>
      <c r="D65" s="195"/>
      <c r="E65" s="195"/>
      <c r="F65" s="193" t="s">
        <v>106</v>
      </c>
      <c r="G65" s="195"/>
      <c r="H65" s="195"/>
      <c r="I65" s="186"/>
    </row>
    <row r="66" customFormat="false" ht="15" hidden="false" customHeight="false" outlineLevel="0" collapsed="false">
      <c r="B66" s="193" t="s">
        <v>107</v>
      </c>
      <c r="C66" s="194"/>
      <c r="D66" s="195"/>
      <c r="E66" s="195"/>
      <c r="F66" s="193" t="s">
        <v>107</v>
      </c>
      <c r="G66" s="195"/>
      <c r="H66" s="195"/>
      <c r="I66" s="186" t="s">
        <v>3</v>
      </c>
    </row>
    <row r="67" customFormat="false" ht="15" hidden="false" customHeight="false" outlineLevel="0" collapsed="false">
      <c r="B67" s="193" t="s">
        <v>108</v>
      </c>
      <c r="C67" s="194"/>
      <c r="D67" s="196" t="s">
        <v>48</v>
      </c>
      <c r="E67" s="197"/>
      <c r="F67" s="193" t="s">
        <v>108</v>
      </c>
      <c r="G67" s="195"/>
      <c r="H67" s="198" t="s">
        <v>48</v>
      </c>
      <c r="I67" s="186"/>
    </row>
    <row r="68" customFormat="false" ht="15.75" hidden="false" customHeight="false" outlineLevel="0" collapsed="false">
      <c r="B68" s="199" t="s">
        <v>13</v>
      </c>
      <c r="C68" s="200"/>
      <c r="D68" s="201"/>
      <c r="E68" s="202"/>
      <c r="F68" s="200" t="s">
        <v>13</v>
      </c>
      <c r="G68" s="201"/>
      <c r="H68" s="201"/>
      <c r="I68" s="186" t="s">
        <v>3</v>
      </c>
    </row>
    <row r="69" customFormat="false" ht="15.75" hidden="false" customHeight="false" outlineLevel="0" collapsed="false">
      <c r="B69" s="203" t="s">
        <v>109</v>
      </c>
      <c r="C69" s="203"/>
      <c r="D69" s="203"/>
      <c r="E69" s="203"/>
      <c r="F69" s="204" t="s">
        <v>110</v>
      </c>
      <c r="G69" s="204"/>
      <c r="H69" s="204"/>
      <c r="I69" s="186"/>
    </row>
    <row r="70" customFormat="false" ht="8.25" hidden="false" customHeight="true" outlineLevel="0" collapsed="false">
      <c r="B70" s="187"/>
      <c r="C70" s="188"/>
      <c r="D70" s="188"/>
      <c r="E70" s="189"/>
      <c r="F70" s="188"/>
      <c r="G70" s="188"/>
      <c r="H70" s="188"/>
      <c r="I70" s="186"/>
    </row>
    <row r="71" customFormat="false" ht="15" hidden="false" customHeight="false" outlineLevel="0" collapsed="false">
      <c r="B71" s="190" t="s">
        <v>105</v>
      </c>
      <c r="C71" s="191"/>
      <c r="D71" s="188"/>
      <c r="E71" s="188"/>
      <c r="F71" s="190" t="s">
        <v>105</v>
      </c>
      <c r="G71" s="188"/>
      <c r="H71" s="188"/>
      <c r="I71" s="186"/>
    </row>
    <row r="72" customFormat="false" ht="15" hidden="false" customHeight="false" outlineLevel="0" collapsed="false">
      <c r="B72" s="193" t="s">
        <v>106</v>
      </c>
      <c r="C72" s="194"/>
      <c r="D72" s="195"/>
      <c r="E72" s="195"/>
      <c r="F72" s="193" t="s">
        <v>106</v>
      </c>
      <c r="G72" s="195"/>
      <c r="H72" s="195"/>
      <c r="I72" s="186"/>
    </row>
    <row r="73" customFormat="false" ht="15" hidden="false" customHeight="false" outlineLevel="0" collapsed="false">
      <c r="B73" s="193" t="s">
        <v>107</v>
      </c>
      <c r="C73" s="194"/>
      <c r="D73" s="195"/>
      <c r="E73" s="195"/>
      <c r="F73" s="193" t="s">
        <v>107</v>
      </c>
      <c r="G73" s="195"/>
      <c r="H73" s="195"/>
      <c r="I73" s="186"/>
    </row>
    <row r="74" customFormat="false" ht="15" hidden="false" customHeight="false" outlineLevel="0" collapsed="false">
      <c r="B74" s="193" t="s">
        <v>108</v>
      </c>
      <c r="C74" s="194"/>
      <c r="D74" s="196" t="s">
        <v>48</v>
      </c>
      <c r="E74" s="197"/>
      <c r="F74" s="193" t="s">
        <v>108</v>
      </c>
      <c r="G74" s="195"/>
      <c r="H74" s="198" t="s">
        <v>48</v>
      </c>
      <c r="I74" s="186"/>
    </row>
    <row r="75" customFormat="false" ht="15.75" hidden="false" customHeight="false" outlineLevel="0" collapsed="false">
      <c r="B75" s="199" t="s">
        <v>13</v>
      </c>
      <c r="C75" s="200"/>
      <c r="D75" s="201"/>
      <c r="E75" s="202"/>
      <c r="F75" s="200" t="s">
        <v>13</v>
      </c>
      <c r="G75" s="201"/>
      <c r="H75" s="201"/>
      <c r="I75" s="205"/>
    </row>
    <row r="76" customFormat="false" ht="15" hidden="false" customHeight="false" outlineLevel="0" collapsed="false">
      <c r="B76" s="206"/>
      <c r="C76" s="206"/>
      <c r="D76" s="206"/>
      <c r="E76" s="206"/>
      <c r="F76" s="206"/>
      <c r="G76" s="206"/>
      <c r="H76" s="206"/>
    </row>
    <row r="77" customFormat="false" ht="15" hidden="false" customHeight="false" outlineLevel="0" collapsed="false">
      <c r="B77" s="206"/>
      <c r="C77" s="206"/>
      <c r="D77" s="206"/>
      <c r="E77" s="206"/>
      <c r="F77" s="206"/>
      <c r="G77" s="206"/>
      <c r="H77" s="206"/>
    </row>
    <row r="78" customFormat="false" ht="15" hidden="false" customHeight="false" outlineLevel="0" collapsed="false">
      <c r="B78" s="192"/>
      <c r="C78" s="192"/>
      <c r="D78" s="192"/>
      <c r="E78" s="192"/>
      <c r="F78" s="192"/>
      <c r="G78" s="192"/>
      <c r="H78" s="192"/>
    </row>
    <row r="79" customFormat="false" ht="15" hidden="false" customHeight="false" outlineLevel="0" collapsed="false">
      <c r="B79" s="192"/>
      <c r="C79" s="192"/>
      <c r="D79" s="192"/>
      <c r="E79" s="192"/>
      <c r="F79" s="192"/>
      <c r="G79" s="192"/>
      <c r="H79" s="192"/>
    </row>
    <row r="80" customFormat="false" ht="15" hidden="false" customHeight="false" outlineLevel="0" collapsed="false">
      <c r="B80" s="192"/>
      <c r="C80" s="192"/>
      <c r="D80" s="192"/>
      <c r="E80" s="192"/>
      <c r="F80" s="192"/>
      <c r="G80" s="192"/>
      <c r="H80" s="192"/>
    </row>
    <row r="81" customFormat="false" ht="15" hidden="false" customHeight="false" outlineLevel="0" collapsed="false">
      <c r="B81" s="192"/>
      <c r="C81" s="192"/>
      <c r="D81" s="192"/>
      <c r="E81" s="192"/>
      <c r="F81" s="192"/>
      <c r="G81" s="192"/>
      <c r="H81" s="192"/>
    </row>
    <row r="82" customFormat="false" ht="15" hidden="false" customHeight="false" outlineLevel="0" collapsed="false">
      <c r="B82" s="192"/>
      <c r="C82" s="192"/>
      <c r="D82" s="192"/>
      <c r="E82" s="192"/>
      <c r="F82" s="192"/>
      <c r="G82" s="192"/>
      <c r="H82" s="192"/>
    </row>
    <row r="83" customFormat="false" ht="15" hidden="false" customHeight="false" outlineLevel="0" collapsed="false">
      <c r="B83" s="192"/>
      <c r="C83" s="192"/>
      <c r="D83" s="192"/>
      <c r="E83" s="192"/>
      <c r="F83" s="192"/>
      <c r="G83" s="192"/>
      <c r="H83" s="192"/>
    </row>
    <row r="84" customFormat="false" ht="15" hidden="false" customHeight="false" outlineLevel="0" collapsed="false">
      <c r="B84" s="192"/>
      <c r="C84" s="192"/>
      <c r="D84" s="192"/>
      <c r="E84" s="192"/>
      <c r="F84" s="192"/>
      <c r="G84" s="192"/>
      <c r="H84" s="192"/>
    </row>
    <row r="85" customFormat="false" ht="15" hidden="false" customHeight="false" outlineLevel="0" collapsed="false">
      <c r="B85" s="192"/>
      <c r="C85" s="192"/>
      <c r="D85" s="192"/>
      <c r="E85" s="192"/>
      <c r="F85" s="192"/>
      <c r="G85" s="192"/>
      <c r="H85" s="192"/>
    </row>
    <row r="86" customFormat="false" ht="15" hidden="false" customHeight="false" outlineLevel="0" collapsed="false">
      <c r="B86" s="192"/>
      <c r="C86" s="192"/>
      <c r="D86" s="192"/>
      <c r="E86" s="192"/>
      <c r="F86" s="192"/>
      <c r="G86" s="192"/>
      <c r="H86" s="192"/>
    </row>
    <row r="87" customFormat="false" ht="15" hidden="false" customHeight="false" outlineLevel="0" collapsed="false">
      <c r="B87" s="192"/>
      <c r="C87" s="192"/>
      <c r="D87" s="192"/>
      <c r="E87" s="192"/>
      <c r="F87" s="192"/>
      <c r="G87" s="192"/>
      <c r="H87" s="192"/>
    </row>
    <row r="88" customFormat="false" ht="15" hidden="false" customHeight="false" outlineLevel="0" collapsed="false">
      <c r="B88" s="192"/>
      <c r="C88" s="192"/>
      <c r="D88" s="192"/>
      <c r="E88" s="192"/>
      <c r="F88" s="192"/>
      <c r="G88" s="192"/>
      <c r="H88" s="192"/>
    </row>
    <row r="89" customFormat="false" ht="15" hidden="false" customHeight="false" outlineLevel="0" collapsed="false">
      <c r="B89" s="192"/>
      <c r="C89" s="192"/>
      <c r="D89" s="192"/>
      <c r="E89" s="192"/>
      <c r="F89" s="192"/>
      <c r="G89" s="192"/>
      <c r="H89" s="192"/>
    </row>
    <row r="90" customFormat="false" ht="15" hidden="false" customHeight="false" outlineLevel="0" collapsed="false">
      <c r="B90" s="192"/>
      <c r="C90" s="192"/>
      <c r="D90" s="192"/>
      <c r="E90" s="192"/>
      <c r="F90" s="192"/>
      <c r="G90" s="192"/>
      <c r="H90" s="192"/>
    </row>
    <row r="91" customFormat="false" ht="15" hidden="false" customHeight="false" outlineLevel="0" collapsed="false">
      <c r="B91" s="192"/>
      <c r="C91" s="192"/>
      <c r="D91" s="192"/>
      <c r="E91" s="192"/>
      <c r="F91" s="192"/>
      <c r="G91" s="192"/>
      <c r="H91" s="192"/>
    </row>
    <row r="92" customFormat="false" ht="15" hidden="false" customHeight="false" outlineLevel="0" collapsed="false">
      <c r="B92" s="192"/>
      <c r="C92" s="192"/>
      <c r="D92" s="192"/>
      <c r="E92" s="192"/>
      <c r="F92" s="192"/>
      <c r="G92" s="192"/>
      <c r="H92" s="192"/>
    </row>
    <row r="93" customFormat="false" ht="15" hidden="false" customHeight="false" outlineLevel="0" collapsed="false">
      <c r="B93" s="192"/>
      <c r="C93" s="192"/>
      <c r="D93" s="192"/>
      <c r="E93" s="192"/>
      <c r="F93" s="192"/>
      <c r="G93" s="192"/>
      <c r="H93" s="192"/>
    </row>
    <row r="94" customFormat="false" ht="15" hidden="false" customHeight="false" outlineLevel="0" collapsed="false">
      <c r="B94" s="192"/>
      <c r="C94" s="192"/>
      <c r="D94" s="192"/>
      <c r="E94" s="192"/>
      <c r="F94" s="192"/>
      <c r="G94" s="192"/>
      <c r="H94" s="192"/>
    </row>
    <row r="95" customFormat="false" ht="15" hidden="false" customHeight="false" outlineLevel="0" collapsed="false">
      <c r="B95" s="192"/>
      <c r="C95" s="192"/>
      <c r="D95" s="192"/>
      <c r="E95" s="192"/>
      <c r="F95" s="192"/>
      <c r="G95" s="192"/>
      <c r="H95" s="192"/>
    </row>
    <row r="96" customFormat="false" ht="15" hidden="false" customHeight="false" outlineLevel="0" collapsed="false">
      <c r="B96" s="192"/>
      <c r="C96" s="192"/>
      <c r="D96" s="192"/>
      <c r="E96" s="192"/>
      <c r="F96" s="192"/>
      <c r="G96" s="192"/>
      <c r="H96" s="192"/>
    </row>
    <row r="97" customFormat="false" ht="15" hidden="false" customHeight="false" outlineLevel="0" collapsed="false">
      <c r="B97" s="192"/>
      <c r="C97" s="192"/>
      <c r="D97" s="192"/>
      <c r="E97" s="192"/>
      <c r="F97" s="192"/>
      <c r="G97" s="192"/>
      <c r="H97" s="192"/>
    </row>
    <row r="98" customFormat="false" ht="15" hidden="false" customHeight="false" outlineLevel="0" collapsed="false">
      <c r="B98" s="192"/>
      <c r="C98" s="192"/>
      <c r="D98" s="192"/>
      <c r="E98" s="192"/>
      <c r="F98" s="192"/>
      <c r="G98" s="192"/>
      <c r="H98" s="192"/>
    </row>
    <row r="99" customFormat="false" ht="15" hidden="false" customHeight="false" outlineLevel="0" collapsed="false">
      <c r="B99" s="192"/>
      <c r="C99" s="192"/>
      <c r="D99" s="192"/>
      <c r="E99" s="192"/>
      <c r="F99" s="192"/>
      <c r="G99" s="192"/>
      <c r="H99" s="192"/>
    </row>
    <row r="100" customFormat="false" ht="15" hidden="false" customHeight="false" outlineLevel="0" collapsed="false">
      <c r="B100" s="192"/>
      <c r="C100" s="192"/>
      <c r="D100" s="192"/>
      <c r="E100" s="192"/>
      <c r="F100" s="192"/>
      <c r="G100" s="192"/>
      <c r="H100" s="192"/>
    </row>
    <row r="101" customFormat="false" ht="15" hidden="false" customHeight="false" outlineLevel="0" collapsed="false">
      <c r="B101" s="192"/>
      <c r="C101" s="192"/>
      <c r="D101" s="192"/>
      <c r="E101" s="192"/>
      <c r="F101" s="192"/>
      <c r="G101" s="192"/>
      <c r="H101" s="192"/>
    </row>
    <row r="102" customFormat="false" ht="15" hidden="false" customHeight="false" outlineLevel="0" collapsed="false">
      <c r="B102" s="192"/>
      <c r="C102" s="192"/>
      <c r="D102" s="192"/>
      <c r="E102" s="192"/>
      <c r="F102" s="192"/>
      <c r="G102" s="192"/>
      <c r="H102" s="192"/>
    </row>
    <row r="103" customFormat="false" ht="15" hidden="false" customHeight="false" outlineLevel="0" collapsed="false">
      <c r="B103" s="192"/>
      <c r="C103" s="192"/>
      <c r="D103" s="192"/>
      <c r="E103" s="192"/>
      <c r="F103" s="192"/>
      <c r="G103" s="192"/>
      <c r="H103" s="192"/>
    </row>
    <row r="104" customFormat="false" ht="15" hidden="false" customHeight="false" outlineLevel="0" collapsed="false">
      <c r="B104" s="192"/>
      <c r="C104" s="192"/>
      <c r="D104" s="192"/>
      <c r="E104" s="192"/>
      <c r="F104" s="192"/>
      <c r="G104" s="192"/>
      <c r="H104" s="192"/>
    </row>
    <row r="105" customFormat="false" ht="15" hidden="false" customHeight="false" outlineLevel="0" collapsed="false">
      <c r="B105" s="192"/>
      <c r="C105" s="192"/>
      <c r="D105" s="192"/>
      <c r="E105" s="192"/>
      <c r="F105" s="192"/>
      <c r="G105" s="192"/>
      <c r="H105" s="192"/>
    </row>
    <row r="106" customFormat="false" ht="15" hidden="false" customHeight="false" outlineLevel="0" collapsed="false">
      <c r="B106" s="192"/>
      <c r="C106" s="192"/>
      <c r="D106" s="192"/>
      <c r="E106" s="192"/>
      <c r="F106" s="192"/>
      <c r="G106" s="192"/>
      <c r="H106" s="192"/>
    </row>
    <row r="107" customFormat="false" ht="15" hidden="false" customHeight="false" outlineLevel="0" collapsed="false">
      <c r="B107" s="192"/>
      <c r="C107" s="192"/>
      <c r="D107" s="192"/>
      <c r="E107" s="192"/>
      <c r="F107" s="192"/>
      <c r="G107" s="192"/>
      <c r="H107" s="192"/>
    </row>
    <row r="108" customFormat="false" ht="15" hidden="false" customHeight="false" outlineLevel="0" collapsed="false">
      <c r="B108" s="192"/>
      <c r="C108" s="192"/>
      <c r="D108" s="192"/>
      <c r="E108" s="192"/>
      <c r="F108" s="192"/>
      <c r="G108" s="192"/>
      <c r="H108" s="192"/>
    </row>
    <row r="109" customFormat="false" ht="15" hidden="false" customHeight="false" outlineLevel="0" collapsed="false">
      <c r="B109" s="192"/>
      <c r="C109" s="192"/>
      <c r="D109" s="192"/>
      <c r="E109" s="192"/>
      <c r="F109" s="192"/>
      <c r="G109" s="192"/>
      <c r="H109" s="192"/>
    </row>
    <row r="110" customFormat="false" ht="15" hidden="false" customHeight="false" outlineLevel="0" collapsed="false">
      <c r="B110" s="192"/>
      <c r="C110" s="192"/>
      <c r="D110" s="192"/>
      <c r="E110" s="192"/>
      <c r="F110" s="192"/>
      <c r="G110" s="192"/>
      <c r="H110" s="192"/>
    </row>
    <row r="111" customFormat="false" ht="15" hidden="false" customHeight="false" outlineLevel="0" collapsed="false">
      <c r="B111" s="192"/>
      <c r="C111" s="192"/>
      <c r="D111" s="192"/>
      <c r="E111" s="192"/>
      <c r="F111" s="192"/>
      <c r="G111" s="192"/>
      <c r="H111" s="192"/>
    </row>
    <row r="112" customFormat="false" ht="15" hidden="false" customHeight="false" outlineLevel="0" collapsed="false">
      <c r="B112" s="192"/>
      <c r="C112" s="192"/>
      <c r="D112" s="192"/>
      <c r="E112" s="192"/>
      <c r="F112" s="192"/>
      <c r="G112" s="192"/>
      <c r="H112" s="192"/>
    </row>
    <row r="113" customFormat="false" ht="15" hidden="false" customHeight="false" outlineLevel="0" collapsed="false">
      <c r="B113" s="192"/>
      <c r="C113" s="192"/>
      <c r="D113" s="192"/>
      <c r="E113" s="192"/>
      <c r="F113" s="192"/>
      <c r="G113" s="192"/>
      <c r="H113" s="192"/>
    </row>
    <row r="114" customFormat="false" ht="15" hidden="false" customHeight="false" outlineLevel="0" collapsed="false">
      <c r="B114" s="192"/>
      <c r="C114" s="192"/>
      <c r="D114" s="192"/>
      <c r="E114" s="192"/>
      <c r="F114" s="192"/>
      <c r="G114" s="192"/>
      <c r="H114" s="192"/>
    </row>
    <row r="115" customFormat="false" ht="15" hidden="false" customHeight="false" outlineLevel="0" collapsed="false">
      <c r="B115" s="192"/>
      <c r="C115" s="192"/>
      <c r="D115" s="192"/>
      <c r="E115" s="192"/>
      <c r="F115" s="192"/>
      <c r="G115" s="192"/>
      <c r="H115" s="192"/>
    </row>
    <row r="116" customFormat="false" ht="15" hidden="false" customHeight="false" outlineLevel="0" collapsed="false">
      <c r="B116" s="192"/>
      <c r="C116" s="192"/>
      <c r="D116" s="192"/>
      <c r="E116" s="192"/>
      <c r="F116" s="192"/>
      <c r="G116" s="192"/>
      <c r="H116" s="192"/>
    </row>
    <row r="117" customFormat="false" ht="15" hidden="false" customHeight="false" outlineLevel="0" collapsed="false">
      <c r="B117" s="192"/>
      <c r="C117" s="192"/>
      <c r="D117" s="192"/>
      <c r="E117" s="192"/>
      <c r="F117" s="192"/>
      <c r="G117" s="192"/>
      <c r="H117" s="192"/>
    </row>
    <row r="118" customFormat="false" ht="15" hidden="false" customHeight="false" outlineLevel="0" collapsed="false">
      <c r="B118" s="192"/>
      <c r="C118" s="192"/>
      <c r="D118" s="192"/>
      <c r="E118" s="192"/>
      <c r="F118" s="192"/>
      <c r="G118" s="192"/>
      <c r="H118" s="192"/>
    </row>
    <row r="119" customFormat="false" ht="15" hidden="false" customHeight="false" outlineLevel="0" collapsed="false">
      <c r="B119" s="192"/>
      <c r="C119" s="192"/>
      <c r="D119" s="192"/>
      <c r="E119" s="192"/>
      <c r="F119" s="192"/>
      <c r="G119" s="192"/>
      <c r="H119" s="192"/>
    </row>
    <row r="120" customFormat="false" ht="15" hidden="false" customHeight="false" outlineLevel="0" collapsed="false">
      <c r="B120" s="192"/>
      <c r="C120" s="192"/>
      <c r="D120" s="192"/>
      <c r="E120" s="192"/>
      <c r="F120" s="192"/>
      <c r="G120" s="192"/>
      <c r="H120" s="192"/>
    </row>
    <row r="121" customFormat="false" ht="15" hidden="false" customHeight="false" outlineLevel="0" collapsed="false">
      <c r="B121" s="192"/>
      <c r="C121" s="192"/>
      <c r="D121" s="192"/>
      <c r="E121" s="192"/>
      <c r="F121" s="192"/>
      <c r="G121" s="192"/>
      <c r="H121" s="192"/>
    </row>
    <row r="122" customFormat="false" ht="15" hidden="false" customHeight="false" outlineLevel="0" collapsed="false">
      <c r="B122" s="192"/>
      <c r="C122" s="192"/>
      <c r="D122" s="192"/>
      <c r="E122" s="192"/>
      <c r="F122" s="192"/>
      <c r="G122" s="192"/>
      <c r="H122" s="192"/>
    </row>
    <row r="123" customFormat="false" ht="15" hidden="false" customHeight="false" outlineLevel="0" collapsed="false">
      <c r="B123" s="192"/>
      <c r="C123" s="192"/>
      <c r="D123" s="192"/>
      <c r="E123" s="192"/>
      <c r="F123" s="192"/>
      <c r="G123" s="192"/>
      <c r="H123" s="192"/>
    </row>
    <row r="124" customFormat="false" ht="15" hidden="false" customHeight="false" outlineLevel="0" collapsed="false">
      <c r="B124" s="192"/>
      <c r="C124" s="192"/>
      <c r="D124" s="192"/>
      <c r="E124" s="192"/>
      <c r="F124" s="192"/>
      <c r="G124" s="192"/>
      <c r="H124" s="192"/>
    </row>
    <row r="125" customFormat="false" ht="15" hidden="false" customHeight="false" outlineLevel="0" collapsed="false">
      <c r="B125" s="192"/>
      <c r="C125" s="192"/>
      <c r="D125" s="192"/>
      <c r="E125" s="192"/>
      <c r="F125" s="192"/>
      <c r="G125" s="192"/>
      <c r="H125" s="192"/>
    </row>
    <row r="126" customFormat="false" ht="15" hidden="false" customHeight="false" outlineLevel="0" collapsed="false">
      <c r="B126" s="192"/>
      <c r="C126" s="192"/>
      <c r="D126" s="192"/>
      <c r="E126" s="192"/>
      <c r="F126" s="192"/>
      <c r="G126" s="192"/>
      <c r="H126" s="192"/>
    </row>
    <row r="127" customFormat="false" ht="15" hidden="false" customHeight="false" outlineLevel="0" collapsed="false">
      <c r="B127" s="192"/>
      <c r="C127" s="192"/>
      <c r="D127" s="192"/>
      <c r="E127" s="192"/>
      <c r="F127" s="192"/>
      <c r="G127" s="192"/>
      <c r="H127" s="192"/>
    </row>
    <row r="128" customFormat="false" ht="15" hidden="false" customHeight="false" outlineLevel="0" collapsed="false">
      <c r="B128" s="192"/>
      <c r="C128" s="192"/>
      <c r="D128" s="192"/>
      <c r="E128" s="192"/>
      <c r="F128" s="192"/>
      <c r="G128" s="192"/>
      <c r="H128" s="192"/>
    </row>
    <row r="129" customFormat="false" ht="15" hidden="false" customHeight="false" outlineLevel="0" collapsed="false">
      <c r="B129" s="192"/>
      <c r="C129" s="192"/>
      <c r="D129" s="192"/>
      <c r="E129" s="192"/>
      <c r="F129" s="192"/>
      <c r="G129" s="192"/>
      <c r="H129" s="192"/>
    </row>
    <row r="130" customFormat="false" ht="15" hidden="false" customHeight="false" outlineLevel="0" collapsed="false">
      <c r="B130" s="192"/>
      <c r="C130" s="192"/>
      <c r="D130" s="192"/>
      <c r="E130" s="192"/>
      <c r="F130" s="192"/>
      <c r="G130" s="192"/>
      <c r="H130" s="192"/>
    </row>
    <row r="131" customFormat="false" ht="15" hidden="false" customHeight="false" outlineLevel="0" collapsed="false">
      <c r="B131" s="192"/>
      <c r="C131" s="192"/>
      <c r="D131" s="192"/>
      <c r="E131" s="192"/>
      <c r="F131" s="192"/>
      <c r="G131" s="192"/>
      <c r="H131" s="192"/>
    </row>
    <row r="132" customFormat="false" ht="15" hidden="false" customHeight="false" outlineLevel="0" collapsed="false">
      <c r="B132" s="192"/>
      <c r="C132" s="192"/>
      <c r="D132" s="192"/>
      <c r="E132" s="192"/>
      <c r="F132" s="192"/>
      <c r="G132" s="192"/>
      <c r="H132" s="192"/>
    </row>
  </sheetData>
  <mergeCells count="49">
    <mergeCell ref="B1:I1"/>
    <mergeCell ref="B2:I2"/>
    <mergeCell ref="B3:I3"/>
    <mergeCell ref="B5:I5"/>
    <mergeCell ref="B7:C7"/>
    <mergeCell ref="D7:I7"/>
    <mergeCell ref="B9:C9"/>
    <mergeCell ref="D9:F9"/>
    <mergeCell ref="B11:I11"/>
    <mergeCell ref="B12:F13"/>
    <mergeCell ref="G12:G13"/>
    <mergeCell ref="H12:I13"/>
    <mergeCell ref="B14:F14"/>
    <mergeCell ref="H14:I14"/>
    <mergeCell ref="B15:F15"/>
    <mergeCell ref="H15:I15"/>
    <mergeCell ref="B17:I17"/>
    <mergeCell ref="B18:B19"/>
    <mergeCell ref="C18:C19"/>
    <mergeCell ref="D18:D19"/>
    <mergeCell ref="E18:E19"/>
    <mergeCell ref="F18:F19"/>
    <mergeCell ref="G18:G19"/>
    <mergeCell ref="H18:H19"/>
    <mergeCell ref="I18:I19"/>
    <mergeCell ref="B39:I39"/>
    <mergeCell ref="B40:B41"/>
    <mergeCell ref="C40:C41"/>
    <mergeCell ref="D40:D41"/>
    <mergeCell ref="E40:E41"/>
    <mergeCell ref="F40:F41"/>
    <mergeCell ref="G40:G41"/>
    <mergeCell ref="H40:H41"/>
    <mergeCell ref="I40:I41"/>
    <mergeCell ref="B56:H56"/>
    <mergeCell ref="B57:G57"/>
    <mergeCell ref="H57:I57"/>
    <mergeCell ref="B59:I59"/>
    <mergeCell ref="B60:I61"/>
    <mergeCell ref="B62:D62"/>
    <mergeCell ref="F62:H62"/>
    <mergeCell ref="G65:H65"/>
    <mergeCell ref="G66:H66"/>
    <mergeCell ref="G68:H68"/>
    <mergeCell ref="B69:E69"/>
    <mergeCell ref="F69:H69"/>
    <mergeCell ref="G72:H72"/>
    <mergeCell ref="G73:H73"/>
    <mergeCell ref="G75:H75"/>
  </mergeCells>
  <dataValidations count="1">
    <dataValidation allowBlank="true" operator="between" showDropDown="false" showErrorMessage="true" showInputMessage="true" sqref="C20:C38 C42:C55" type="list">
      <formula1>"1.,2.,3.,4.,5.,6.,"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34.89453125" defaultRowHeight="15" zeroHeight="false" outlineLevelRow="0" outlineLevelCol="0"/>
  <cols>
    <col collapsed="false" customWidth="true" hidden="false" outlineLevel="0" max="1" min="1" style="0" width="35"/>
    <col collapsed="false" customWidth="true" hidden="false" outlineLevel="0" max="2" min="2" style="0" width="7.71"/>
    <col collapsed="false" customWidth="true" hidden="false" outlineLevel="0" max="3" min="3" style="0" width="6.01"/>
    <col collapsed="false" customWidth="true" hidden="false" outlineLevel="0" max="4" min="4" style="0" width="1"/>
    <col collapsed="false" customWidth="true" hidden="true" outlineLevel="0" max="5" min="5" style="0" width="19.42"/>
    <col collapsed="false" customWidth="true" hidden="true" outlineLevel="0" max="6" min="6" style="0" width="12.14"/>
    <col collapsed="false" customWidth="true" hidden="tru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27.29"/>
    <col collapsed="false" customWidth="true" hidden="false" outlineLevel="0" max="10" min="10" style="0" width="35.85"/>
    <col collapsed="false" customWidth="true" hidden="false" outlineLevel="0" max="11" min="11" style="0" width="4.57"/>
    <col collapsed="false" customWidth="true" hidden="false" outlineLevel="0" max="12" min="12" style="0" width="23.71"/>
    <col collapsed="false" customWidth="true" hidden="false" outlineLevel="0" max="13" min="13" style="0" width="29.86"/>
    <col collapsed="false" customWidth="true" hidden="false" outlineLevel="0" max="14" min="14" style="0" width="9.42"/>
    <col collapsed="false" customWidth="true" hidden="false" outlineLevel="0" max="15" min="15" style="0" width="27.42"/>
    <col collapsed="false" customWidth="true" hidden="false" outlineLevel="0" max="16" min="16" style="0" width="14.28"/>
    <col collapsed="false" customWidth="true" hidden="false" outlineLevel="0" max="17" min="17" style="0" width="36.29"/>
    <col collapsed="false" customWidth="true" hidden="false" outlineLevel="0" max="18" min="18" style="0" width="6.86"/>
    <col collapsed="false" customWidth="true" hidden="false" outlineLevel="0" max="19" min="19" style="0" width="27.42"/>
    <col collapsed="false" customWidth="true" hidden="false" outlineLevel="0" max="20" min="20" style="0" width="7.57"/>
    <col collapsed="false" customWidth="true" hidden="false" outlineLevel="0" max="21" min="21" style="0" width="3.86"/>
    <col collapsed="false" customWidth="true" hidden="false" outlineLevel="0" max="22" min="22" style="0" width="12.42"/>
    <col collapsed="false" customWidth="true" hidden="false" outlineLevel="0" max="23" min="23" style="0" width="27.42"/>
    <col collapsed="false" customWidth="true" hidden="false" outlineLevel="0" max="24" min="24" style="0" width="9.42"/>
    <col collapsed="false" customWidth="true" hidden="false" outlineLevel="0" max="25" min="25" style="0" width="4.14"/>
    <col collapsed="false" customWidth="true" hidden="false" outlineLevel="0" max="26" min="26" style="0" width="17.58"/>
    <col collapsed="false" customWidth="true" hidden="false" outlineLevel="0" max="27" min="27" style="0" width="3.57"/>
    <col collapsed="false" customWidth="true" hidden="false" outlineLevel="0" max="28" min="28" style="0" width="4.71"/>
    <col collapsed="false" customWidth="true" hidden="false" outlineLevel="0" max="29" min="29" style="0" width="5.57"/>
    <col collapsed="false" customWidth="true" hidden="false" outlineLevel="0" max="30" min="30" style="0" width="7"/>
    <col collapsed="false" customWidth="true" hidden="false" outlineLevel="0" max="31" min="31" style="0" width="12.42"/>
    <col collapsed="false" customWidth="true" hidden="false" outlineLevel="0" max="32" min="32" style="0" width="17"/>
    <col collapsed="false" customWidth="true" hidden="false" outlineLevel="0" max="33" min="33" style="0" width="11.57"/>
    <col collapsed="false" customWidth="true" hidden="false" outlineLevel="0" max="34" min="34" style="0" width="7.15"/>
    <col collapsed="false" customWidth="true" hidden="false" outlineLevel="0" max="35" min="35" style="0" width="10.58"/>
    <col collapsed="false" customWidth="true" hidden="false" outlineLevel="0" max="36" min="36" style="0" width="10.99"/>
    <col collapsed="false" customWidth="true" hidden="false" outlineLevel="0" max="37" min="37" style="0" width="6.28"/>
    <col collapsed="false" customWidth="true" hidden="false" outlineLevel="0" max="38" min="38" style="0" width="8.86"/>
    <col collapsed="false" customWidth="true" hidden="false" outlineLevel="0" max="39" min="39" style="0" width="21.57"/>
    <col collapsed="false" customWidth="true" hidden="false" outlineLevel="0" max="40" min="40" style="0" width="7.57"/>
    <col collapsed="false" customWidth="true" hidden="false" outlineLevel="0" max="41" min="41" style="0" width="17.14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114.7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  <c r="AP2" s="219" t="s">
        <v>171</v>
      </c>
    </row>
    <row r="3" s="242" customFormat="true" ht="15" hidden="false" customHeight="false" outlineLevel="0" collapsed="false">
      <c r="A3" s="220" t="s">
        <v>172</v>
      </c>
      <c r="B3" s="221" t="n">
        <v>430010</v>
      </c>
      <c r="C3" s="222"/>
      <c r="D3" s="223"/>
      <c r="E3" s="224"/>
      <c r="F3" s="225"/>
      <c r="G3" s="226"/>
      <c r="H3" s="226" t="n">
        <v>30000</v>
      </c>
      <c r="I3" s="227" t="s">
        <v>173</v>
      </c>
      <c r="J3" s="228" t="s">
        <v>174</v>
      </c>
      <c r="K3" s="229" t="s">
        <v>175</v>
      </c>
      <c r="L3" s="230" t="s">
        <v>176</v>
      </c>
      <c r="M3" s="230" t="s">
        <v>177</v>
      </c>
      <c r="N3" s="230" t="s">
        <v>178</v>
      </c>
      <c r="O3" s="231" t="s">
        <v>179</v>
      </c>
      <c r="P3" s="232" t="s">
        <v>180</v>
      </c>
      <c r="Q3" s="233" t="s">
        <v>181</v>
      </c>
      <c r="R3" s="234" t="n">
        <v>1274</v>
      </c>
      <c r="S3" s="235" t="s">
        <v>182</v>
      </c>
      <c r="T3" s="235" t="s">
        <v>182</v>
      </c>
      <c r="U3" s="236" t="n">
        <v>55</v>
      </c>
      <c r="V3" s="235" t="s">
        <v>183</v>
      </c>
      <c r="W3" s="235" t="s">
        <v>179</v>
      </c>
      <c r="X3" s="237" t="n">
        <v>96540000</v>
      </c>
      <c r="Y3" s="238"/>
      <c r="Z3" s="239" t="n">
        <v>13845998000177</v>
      </c>
      <c r="AA3" s="239"/>
      <c r="AB3" s="238"/>
      <c r="AC3" s="238"/>
      <c r="AD3" s="238"/>
      <c r="AE3" s="238"/>
      <c r="AF3" s="240"/>
      <c r="AG3" s="238"/>
      <c r="AH3" s="238"/>
      <c r="AI3" s="240" t="s">
        <v>184</v>
      </c>
      <c r="AJ3" s="238"/>
      <c r="AK3" s="238"/>
      <c r="AL3" s="238"/>
      <c r="AM3" s="238"/>
      <c r="AN3" s="241" t="n">
        <v>135</v>
      </c>
      <c r="AO3" s="241" t="n">
        <v>216.92376070949</v>
      </c>
      <c r="AP3" s="242" t="n">
        <v>12</v>
      </c>
    </row>
    <row r="4" s="242" customFormat="true" ht="15" hidden="false" customHeight="false" outlineLevel="0" collapsed="false">
      <c r="A4" s="220" t="s">
        <v>185</v>
      </c>
      <c r="B4" s="221" t="n">
        <v>430130</v>
      </c>
      <c r="C4" s="222"/>
      <c r="D4" s="223"/>
      <c r="E4" s="224"/>
      <c r="F4" s="225"/>
      <c r="G4" s="226"/>
      <c r="H4" s="226" t="n">
        <v>30000</v>
      </c>
      <c r="I4" s="227" t="s">
        <v>186</v>
      </c>
      <c r="J4" s="228" t="s">
        <v>187</v>
      </c>
      <c r="K4" s="229" t="s">
        <v>188</v>
      </c>
      <c r="L4" s="230" t="s">
        <v>189</v>
      </c>
      <c r="M4" s="230" t="s">
        <v>190</v>
      </c>
      <c r="N4" s="230" t="s">
        <v>191</v>
      </c>
      <c r="O4" s="231" t="s">
        <v>192</v>
      </c>
      <c r="P4" s="232" t="s">
        <v>180</v>
      </c>
      <c r="Q4" s="233" t="s">
        <v>193</v>
      </c>
      <c r="R4" s="234" t="n">
        <v>199</v>
      </c>
      <c r="S4" s="235"/>
      <c r="T4" s="235" t="s">
        <v>182</v>
      </c>
      <c r="U4" s="236" t="n">
        <v>53</v>
      </c>
      <c r="V4" s="235" t="s">
        <v>194</v>
      </c>
      <c r="W4" s="235" t="s">
        <v>192</v>
      </c>
      <c r="X4" s="237" t="n">
        <v>96330000</v>
      </c>
      <c r="Y4" s="238"/>
      <c r="Z4" s="239" t="n">
        <v>13878761000192</v>
      </c>
      <c r="AA4" s="239"/>
      <c r="AB4" s="238"/>
      <c r="AC4" s="238"/>
      <c r="AD4" s="238"/>
      <c r="AE4" s="238"/>
      <c r="AF4" s="240"/>
      <c r="AG4" s="238"/>
      <c r="AH4" s="238"/>
      <c r="AI4" s="240" t="s">
        <v>184</v>
      </c>
      <c r="AJ4" s="238"/>
      <c r="AK4" s="238"/>
      <c r="AL4" s="238"/>
      <c r="AM4" s="238"/>
      <c r="AN4" s="241" t="n">
        <v>160.5</v>
      </c>
      <c r="AO4" s="241" t="n">
        <v>256.97165907527</v>
      </c>
      <c r="AP4" s="242" t="n">
        <v>14</v>
      </c>
    </row>
    <row r="5" s="242" customFormat="true" ht="15" hidden="false" customHeight="false" outlineLevel="0" collapsed="false">
      <c r="A5" s="220" t="s">
        <v>195</v>
      </c>
      <c r="B5" s="221" t="n">
        <v>430140</v>
      </c>
      <c r="C5" s="222"/>
      <c r="D5" s="223"/>
      <c r="E5" s="224"/>
      <c r="F5" s="225"/>
      <c r="G5" s="226"/>
      <c r="H5" s="226" t="n">
        <v>42500</v>
      </c>
      <c r="I5" s="227" t="s">
        <v>196</v>
      </c>
      <c r="J5" s="228" t="s">
        <v>197</v>
      </c>
      <c r="K5" s="229" t="s">
        <v>198</v>
      </c>
      <c r="L5" s="230" t="s">
        <v>199</v>
      </c>
      <c r="M5" s="230" t="s">
        <v>200</v>
      </c>
      <c r="N5" s="230" t="s">
        <v>201</v>
      </c>
      <c r="O5" s="231" t="s">
        <v>202</v>
      </c>
      <c r="P5" s="232" t="s">
        <v>180</v>
      </c>
      <c r="Q5" s="233" t="s">
        <v>203</v>
      </c>
      <c r="R5" s="234" t="n">
        <v>1020</v>
      </c>
      <c r="S5" s="235"/>
      <c r="T5" s="235" t="s">
        <v>182</v>
      </c>
      <c r="U5" s="236" t="n">
        <v>51</v>
      </c>
      <c r="V5" s="235" t="s">
        <v>204</v>
      </c>
      <c r="W5" s="235" t="s">
        <v>202</v>
      </c>
      <c r="X5" s="237" t="n">
        <v>95995000</v>
      </c>
      <c r="Y5" s="238"/>
      <c r="Z5" s="239" t="n">
        <v>14382487000129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126</v>
      </c>
      <c r="AO5" s="241" t="n">
        <v>202.435264296562</v>
      </c>
      <c r="AP5" s="242" t="n">
        <v>42</v>
      </c>
      <c r="AQ5" s="242" t="n">
        <v>84</v>
      </c>
    </row>
    <row r="6" s="242" customFormat="true" ht="15" hidden="false" customHeight="false" outlineLevel="0" collapsed="false">
      <c r="A6" s="220" t="s">
        <v>205</v>
      </c>
      <c r="B6" s="221" t="n">
        <v>430360</v>
      </c>
      <c r="C6" s="222"/>
      <c r="D6" s="223"/>
      <c r="E6" s="224"/>
      <c r="F6" s="225"/>
      <c r="G6" s="226"/>
      <c r="H6" s="226" t="n">
        <v>30000</v>
      </c>
      <c r="I6" s="227" t="s">
        <v>206</v>
      </c>
      <c r="J6" s="228" t="s">
        <v>207</v>
      </c>
      <c r="K6" s="229" t="s">
        <v>208</v>
      </c>
      <c r="L6" s="230" t="s">
        <v>209</v>
      </c>
      <c r="M6" s="230" t="s">
        <v>210</v>
      </c>
      <c r="N6" s="230" t="s">
        <v>211</v>
      </c>
      <c r="O6" s="231" t="s">
        <v>212</v>
      </c>
      <c r="P6" s="232" t="s">
        <v>180</v>
      </c>
      <c r="Q6" s="233" t="s">
        <v>213</v>
      </c>
      <c r="R6" s="234" t="n">
        <v>641</v>
      </c>
      <c r="S6" s="235"/>
      <c r="T6" s="235" t="s">
        <v>182</v>
      </c>
      <c r="U6" s="236" t="n">
        <v>54</v>
      </c>
      <c r="V6" s="235" t="s">
        <v>214</v>
      </c>
      <c r="W6" s="235" t="s">
        <v>212</v>
      </c>
      <c r="X6" s="237" t="n">
        <v>95480000</v>
      </c>
      <c r="Y6" s="238"/>
      <c r="Z6" s="239" t="n">
        <v>14508611000150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130.5</v>
      </c>
      <c r="AO6" s="241" t="n">
        <v>207.691100250896</v>
      </c>
      <c r="AP6" s="242" t="n">
        <v>43.5</v>
      </c>
      <c r="AQ6" s="242" t="n">
        <v>87</v>
      </c>
    </row>
    <row r="7" s="242" customFormat="true" ht="15" hidden="false" customHeight="false" outlineLevel="0" collapsed="false">
      <c r="A7" s="220" t="s">
        <v>215</v>
      </c>
      <c r="B7" s="221" t="n">
        <v>430520</v>
      </c>
      <c r="C7" s="222"/>
      <c r="D7" s="223"/>
      <c r="E7" s="224"/>
      <c r="F7" s="225"/>
      <c r="G7" s="226"/>
      <c r="H7" s="226" t="n">
        <v>30000</v>
      </c>
      <c r="I7" s="227" t="s">
        <v>216</v>
      </c>
      <c r="J7" s="228" t="s">
        <v>217</v>
      </c>
      <c r="K7" s="229" t="s">
        <v>175</v>
      </c>
      <c r="L7" s="230" t="s">
        <v>218</v>
      </c>
      <c r="M7" s="230" t="s">
        <v>219</v>
      </c>
      <c r="N7" s="230" t="s">
        <v>220</v>
      </c>
      <c r="O7" s="231" t="s">
        <v>221</v>
      </c>
      <c r="P7" s="232" t="s">
        <v>180</v>
      </c>
      <c r="Q7" s="233" t="s">
        <v>222</v>
      </c>
      <c r="R7" s="234" t="n">
        <v>250</v>
      </c>
      <c r="S7" s="235" t="s">
        <v>223</v>
      </c>
      <c r="T7" s="235" t="s">
        <v>182</v>
      </c>
      <c r="U7" s="236" t="n">
        <v>55</v>
      </c>
      <c r="V7" s="235" t="s">
        <v>224</v>
      </c>
      <c r="W7" s="235" t="s">
        <v>221</v>
      </c>
      <c r="X7" s="237" t="n">
        <v>97900000</v>
      </c>
      <c r="Y7" s="238"/>
      <c r="Z7" s="239" t="n">
        <v>14427530000125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88</v>
      </c>
      <c r="AO7" s="241" t="n">
        <v>147.406962680775</v>
      </c>
      <c r="AP7" s="242" t="n">
        <v>0</v>
      </c>
    </row>
    <row r="8" s="242" customFormat="true" ht="15" hidden="false" customHeight="false" outlineLevel="0" collapsed="false">
      <c r="A8" s="220" t="s">
        <v>225</v>
      </c>
      <c r="B8" s="221" t="n">
        <v>430600</v>
      </c>
      <c r="C8" s="222"/>
      <c r="D8" s="223"/>
      <c r="E8" s="224"/>
      <c r="F8" s="225"/>
      <c r="G8" s="226"/>
      <c r="H8" s="226" t="n">
        <v>30000</v>
      </c>
      <c r="I8" s="227" t="s">
        <v>226</v>
      </c>
      <c r="J8" s="228" t="s">
        <v>227</v>
      </c>
      <c r="K8" s="229" t="s">
        <v>175</v>
      </c>
      <c r="L8" s="230" t="s">
        <v>228</v>
      </c>
      <c r="M8" s="230" t="s">
        <v>229</v>
      </c>
      <c r="N8" s="230" t="s">
        <v>230</v>
      </c>
      <c r="O8" s="231" t="s">
        <v>231</v>
      </c>
      <c r="P8" s="232" t="s">
        <v>180</v>
      </c>
      <c r="Q8" s="233" t="s">
        <v>232</v>
      </c>
      <c r="R8" s="234" t="n">
        <v>424</v>
      </c>
      <c r="S8" s="235" t="s">
        <v>233</v>
      </c>
      <c r="T8" s="235" t="s">
        <v>182</v>
      </c>
      <c r="U8" s="236" t="n">
        <v>55</v>
      </c>
      <c r="V8" s="235" t="s">
        <v>234</v>
      </c>
      <c r="W8" s="235" t="s">
        <v>231</v>
      </c>
      <c r="X8" s="237" t="n">
        <v>98640000</v>
      </c>
      <c r="Y8" s="238"/>
      <c r="Z8" s="239" t="n">
        <v>14339414000154</v>
      </c>
      <c r="AA8" s="239"/>
      <c r="AB8" s="238"/>
      <c r="AC8" s="238"/>
      <c r="AD8" s="238"/>
      <c r="AE8" s="238"/>
      <c r="AF8" s="240"/>
      <c r="AG8" s="238"/>
      <c r="AH8" s="238"/>
      <c r="AI8" s="240" t="s">
        <v>184</v>
      </c>
      <c r="AJ8" s="238"/>
      <c r="AK8" s="238"/>
      <c r="AL8" s="238"/>
      <c r="AM8" s="238"/>
      <c r="AN8" s="241" t="n">
        <v>171</v>
      </c>
      <c r="AO8" s="241" t="n">
        <v>272.453687673095</v>
      </c>
      <c r="AP8" s="242" t="n">
        <v>57</v>
      </c>
      <c r="AQ8" s="242" t="n">
        <v>114</v>
      </c>
    </row>
    <row r="9" s="242" customFormat="true" ht="15" hidden="false" customHeight="false" outlineLevel="0" collapsed="false">
      <c r="A9" s="220" t="s">
        <v>235</v>
      </c>
      <c r="B9" s="221" t="n">
        <v>430800</v>
      </c>
      <c r="C9" s="222"/>
      <c r="D9" s="223"/>
      <c r="E9" s="224"/>
      <c r="F9" s="225"/>
      <c r="G9" s="226"/>
      <c r="H9" s="226" t="n">
        <v>30000</v>
      </c>
      <c r="I9" s="227" t="s">
        <v>236</v>
      </c>
      <c r="J9" s="228" t="s">
        <v>237</v>
      </c>
      <c r="K9" s="229" t="s">
        <v>175</v>
      </c>
      <c r="L9" s="230" t="s">
        <v>238</v>
      </c>
      <c r="M9" s="230" t="s">
        <v>239</v>
      </c>
      <c r="N9" s="230" t="s">
        <v>240</v>
      </c>
      <c r="O9" s="231" t="s">
        <v>241</v>
      </c>
      <c r="P9" s="232" t="s">
        <v>180</v>
      </c>
      <c r="Q9" s="233" t="s">
        <v>242</v>
      </c>
      <c r="R9" s="234" t="n">
        <v>609</v>
      </c>
      <c r="S9" s="235" t="s">
        <v>243</v>
      </c>
      <c r="T9" s="235" t="s">
        <v>182</v>
      </c>
      <c r="U9" s="236" t="n">
        <v>55</v>
      </c>
      <c r="V9" s="235" t="s">
        <v>244</v>
      </c>
      <c r="W9" s="235" t="s">
        <v>241</v>
      </c>
      <c r="X9" s="237" t="n">
        <v>97220000</v>
      </c>
      <c r="Y9" s="238"/>
      <c r="Z9" s="239" t="n">
        <v>14344319000149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75</v>
      </c>
      <c r="AO9" s="241" t="n">
        <v>161.000491493616</v>
      </c>
      <c r="AP9" s="242" t="n">
        <v>25</v>
      </c>
      <c r="AQ9" s="242" t="n">
        <v>50</v>
      </c>
    </row>
    <row r="10" s="242" customFormat="true" ht="15" hidden="false" customHeight="false" outlineLevel="0" collapsed="false">
      <c r="A10" s="220" t="s">
        <v>245</v>
      </c>
      <c r="B10" s="221" t="n">
        <v>430830</v>
      </c>
      <c r="C10" s="222"/>
      <c r="D10" s="223"/>
      <c r="E10" s="224"/>
      <c r="F10" s="225"/>
      <c r="G10" s="226"/>
      <c r="H10" s="226" t="n">
        <v>30000</v>
      </c>
      <c r="I10" s="227" t="s">
        <v>246</v>
      </c>
      <c r="J10" s="228" t="s">
        <v>247</v>
      </c>
      <c r="K10" s="229" t="s">
        <v>208</v>
      </c>
      <c r="L10" s="230" t="s">
        <v>248</v>
      </c>
      <c r="M10" s="230" t="s">
        <v>249</v>
      </c>
      <c r="N10" s="230" t="s">
        <v>250</v>
      </c>
      <c r="O10" s="231" t="s">
        <v>251</v>
      </c>
      <c r="P10" s="232" t="s">
        <v>180</v>
      </c>
      <c r="Q10" s="233" t="s">
        <v>252</v>
      </c>
      <c r="R10" s="234" t="n">
        <v>920</v>
      </c>
      <c r="S10" s="235" t="s">
        <v>253</v>
      </c>
      <c r="T10" s="235" t="s">
        <v>182</v>
      </c>
      <c r="U10" s="236" t="n">
        <v>54</v>
      </c>
      <c r="V10" s="235" t="s">
        <v>254</v>
      </c>
      <c r="W10" s="235" t="s">
        <v>251</v>
      </c>
      <c r="X10" s="237" t="n">
        <v>99370000</v>
      </c>
      <c r="Y10" s="238"/>
      <c r="Z10" s="239" t="n">
        <v>14459279000180</v>
      </c>
      <c r="AA10" s="239"/>
      <c r="AB10" s="238"/>
      <c r="AC10" s="238"/>
      <c r="AD10" s="238"/>
      <c r="AE10" s="238"/>
      <c r="AF10" s="240"/>
      <c r="AG10" s="238"/>
      <c r="AH10" s="238"/>
      <c r="AI10" s="240" t="s">
        <v>184</v>
      </c>
      <c r="AJ10" s="238"/>
      <c r="AK10" s="238"/>
      <c r="AL10" s="238"/>
      <c r="AM10" s="238"/>
      <c r="AN10" s="241" t="n">
        <v>154.5</v>
      </c>
      <c r="AO10" s="241" t="n">
        <v>248.34941125491</v>
      </c>
      <c r="AP10" s="242" t="n">
        <v>12</v>
      </c>
    </row>
    <row r="11" s="242" customFormat="true" ht="15" hidden="false" customHeight="false" outlineLevel="0" collapsed="false">
      <c r="A11" s="220" t="s">
        <v>255</v>
      </c>
      <c r="B11" s="221" t="n">
        <v>430960</v>
      </c>
      <c r="C11" s="222"/>
      <c r="D11" s="223"/>
      <c r="E11" s="224"/>
      <c r="F11" s="225"/>
      <c r="G11" s="226"/>
      <c r="H11" s="226" t="n">
        <v>30000</v>
      </c>
      <c r="I11" s="227" t="s">
        <v>256</v>
      </c>
      <c r="J11" s="228" t="s">
        <v>257</v>
      </c>
      <c r="K11" s="229" t="s">
        <v>175</v>
      </c>
      <c r="L11" s="230" t="s">
        <v>258</v>
      </c>
      <c r="M11" s="230" t="s">
        <v>259</v>
      </c>
      <c r="N11" s="230" t="s">
        <v>260</v>
      </c>
      <c r="O11" s="231" t="s">
        <v>261</v>
      </c>
      <c r="P11" s="232" t="s">
        <v>180</v>
      </c>
      <c r="Q11" s="233" t="s">
        <v>262</v>
      </c>
      <c r="R11" s="234" t="n">
        <v>66</v>
      </c>
      <c r="S11" s="235"/>
      <c r="T11" s="235" t="s">
        <v>182</v>
      </c>
      <c r="U11" s="236" t="n">
        <v>55</v>
      </c>
      <c r="V11" s="235" t="s">
        <v>263</v>
      </c>
      <c r="W11" s="235" t="s">
        <v>261</v>
      </c>
      <c r="X11" s="237" t="n">
        <v>98920000</v>
      </c>
      <c r="Y11" s="238"/>
      <c r="Z11" s="239" t="n">
        <v>18143283000196</v>
      </c>
      <c r="AA11" s="239"/>
      <c r="AB11" s="238"/>
      <c r="AC11" s="238"/>
      <c r="AD11" s="238"/>
      <c r="AE11" s="238"/>
      <c r="AF11" s="240"/>
      <c r="AG11" s="238"/>
      <c r="AH11" s="238"/>
      <c r="AI11" s="240" t="s">
        <v>184</v>
      </c>
      <c r="AJ11" s="238"/>
      <c r="AK11" s="238"/>
      <c r="AL11" s="238"/>
      <c r="AM11" s="238"/>
      <c r="AN11" s="241" t="n">
        <v>127.5</v>
      </c>
      <c r="AO11" s="241" t="n">
        <v>204.674239208062</v>
      </c>
      <c r="AP11" s="242" t="n">
        <v>12</v>
      </c>
    </row>
    <row r="12" s="242" customFormat="true" ht="15" hidden="false" customHeight="false" outlineLevel="0" collapsed="false">
      <c r="A12" s="220" t="s">
        <v>264</v>
      </c>
      <c r="B12" s="221" t="n">
        <v>431265</v>
      </c>
      <c r="C12" s="222"/>
      <c r="D12" s="223"/>
      <c r="E12" s="224"/>
      <c r="F12" s="225"/>
      <c r="G12" s="226"/>
      <c r="H12" s="226" t="n">
        <v>30000</v>
      </c>
      <c r="I12" s="227" t="s">
        <v>265</v>
      </c>
      <c r="J12" s="228" t="s">
        <v>266</v>
      </c>
      <c r="K12" s="229" t="s">
        <v>208</v>
      </c>
      <c r="L12" s="230" t="s">
        <v>267</v>
      </c>
      <c r="M12" s="230" t="s">
        <v>60</v>
      </c>
      <c r="N12" s="230" t="s">
        <v>268</v>
      </c>
      <c r="O12" s="231" t="s">
        <v>269</v>
      </c>
      <c r="P12" s="232" t="s">
        <v>180</v>
      </c>
      <c r="Q12" s="233" t="s">
        <v>270</v>
      </c>
      <c r="R12" s="234" t="n">
        <v>840</v>
      </c>
      <c r="S12" s="235" t="s">
        <v>271</v>
      </c>
      <c r="T12" s="235" t="s">
        <v>182</v>
      </c>
      <c r="U12" s="236" t="n">
        <v>54</v>
      </c>
      <c r="V12" s="235" t="s">
        <v>272</v>
      </c>
      <c r="W12" s="235" t="s">
        <v>269</v>
      </c>
      <c r="X12" s="237" t="n">
        <v>99470000</v>
      </c>
      <c r="Y12" s="238"/>
      <c r="Z12" s="239" t="n">
        <v>14778695000141</v>
      </c>
      <c r="AA12" s="239"/>
      <c r="AB12" s="238"/>
      <c r="AC12" s="238"/>
      <c r="AD12" s="238"/>
      <c r="AE12" s="238"/>
      <c r="AF12" s="240"/>
      <c r="AG12" s="238"/>
      <c r="AH12" s="238"/>
      <c r="AI12" s="240" t="s">
        <v>184</v>
      </c>
      <c r="AJ12" s="238"/>
      <c r="AK12" s="238"/>
      <c r="AL12" s="238"/>
      <c r="AM12" s="238"/>
      <c r="AN12" s="241" t="n">
        <v>133.5</v>
      </c>
      <c r="AO12" s="241" t="n">
        <v>213.734181134412</v>
      </c>
      <c r="AP12" s="242" t="n">
        <v>12</v>
      </c>
    </row>
    <row r="13" s="242" customFormat="true" ht="15" hidden="false" customHeight="false" outlineLevel="0" collapsed="false">
      <c r="A13" s="220" t="s">
        <v>273</v>
      </c>
      <c r="B13" s="221" t="n">
        <v>431306</v>
      </c>
      <c r="C13" s="222"/>
      <c r="D13" s="223"/>
      <c r="E13" s="224"/>
      <c r="F13" s="225"/>
      <c r="G13" s="226"/>
      <c r="H13" s="226" t="n">
        <v>30000</v>
      </c>
      <c r="I13" s="227" t="s">
        <v>274</v>
      </c>
      <c r="J13" s="228" t="s">
        <v>275</v>
      </c>
      <c r="K13" s="229" t="s">
        <v>198</v>
      </c>
      <c r="L13" s="230" t="s">
        <v>276</v>
      </c>
      <c r="M13" s="230" t="s">
        <v>277</v>
      </c>
      <c r="N13" s="230" t="s">
        <v>278</v>
      </c>
      <c r="O13" s="231" t="s">
        <v>279</v>
      </c>
      <c r="P13" s="232" t="s">
        <v>180</v>
      </c>
      <c r="Q13" s="233" t="s">
        <v>280</v>
      </c>
      <c r="R13" s="234" t="n">
        <v>387</v>
      </c>
      <c r="S13" s="235"/>
      <c r="T13" s="235" t="s">
        <v>182</v>
      </c>
      <c r="U13" s="236" t="n">
        <v>51</v>
      </c>
      <c r="V13" s="235" t="s">
        <v>281</v>
      </c>
      <c r="W13" s="235" t="s">
        <v>279</v>
      </c>
      <c r="X13" s="237" t="n">
        <v>93890000</v>
      </c>
      <c r="Y13" s="238"/>
      <c r="Z13" s="239" t="n">
        <v>14419635000132</v>
      </c>
      <c r="AA13" s="239"/>
      <c r="AB13" s="238"/>
      <c r="AC13" s="238"/>
      <c r="AD13" s="238"/>
      <c r="AE13" s="238"/>
      <c r="AF13" s="240"/>
      <c r="AG13" s="238"/>
      <c r="AH13" s="238"/>
      <c r="AI13" s="240" t="s">
        <v>184</v>
      </c>
      <c r="AJ13" s="238"/>
      <c r="AK13" s="238"/>
      <c r="AL13" s="238"/>
      <c r="AM13" s="238"/>
      <c r="AN13" s="241" t="n">
        <v>0</v>
      </c>
      <c r="AO13" s="241" t="n">
        <v>219.604267230089</v>
      </c>
      <c r="AP13" s="242" t="n">
        <v>12</v>
      </c>
    </row>
    <row r="14" s="242" customFormat="true" ht="15" hidden="false" customHeight="false" outlineLevel="0" collapsed="false">
      <c r="A14" s="220" t="s">
        <v>282</v>
      </c>
      <c r="B14" s="221" t="n">
        <v>431470</v>
      </c>
      <c r="C14" s="222"/>
      <c r="D14" s="223"/>
      <c r="E14" s="224"/>
      <c r="F14" s="225"/>
      <c r="G14" s="226"/>
      <c r="H14" s="226" t="n">
        <v>30000</v>
      </c>
      <c r="I14" s="227" t="s">
        <v>283</v>
      </c>
      <c r="J14" s="228" t="s">
        <v>284</v>
      </c>
      <c r="K14" s="229" t="s">
        <v>175</v>
      </c>
      <c r="L14" s="230" t="s">
        <v>285</v>
      </c>
      <c r="M14" s="230" t="s">
        <v>286</v>
      </c>
      <c r="N14" s="230" t="s">
        <v>287</v>
      </c>
      <c r="O14" s="231" t="s">
        <v>288</v>
      </c>
      <c r="P14" s="232" t="s">
        <v>180</v>
      </c>
      <c r="Q14" s="233" t="s">
        <v>289</v>
      </c>
      <c r="R14" s="234" t="n">
        <v>732</v>
      </c>
      <c r="S14" s="235"/>
      <c r="T14" s="235" t="s">
        <v>182</v>
      </c>
      <c r="U14" s="236" t="n">
        <v>55</v>
      </c>
      <c r="V14" s="235" t="s">
        <v>290</v>
      </c>
      <c r="W14" s="235" t="s">
        <v>288</v>
      </c>
      <c r="X14" s="237" t="n">
        <v>98470000</v>
      </c>
      <c r="Y14" s="238"/>
      <c r="Z14" s="239" t="n">
        <v>13901607000194</v>
      </c>
      <c r="AA14" s="239"/>
      <c r="AB14" s="238"/>
      <c r="AC14" s="238"/>
      <c r="AD14" s="238"/>
      <c r="AE14" s="238"/>
      <c r="AF14" s="240"/>
      <c r="AG14" s="238"/>
      <c r="AH14" s="238"/>
      <c r="AI14" s="240" t="s">
        <v>184</v>
      </c>
      <c r="AJ14" s="238"/>
      <c r="AK14" s="238"/>
      <c r="AL14" s="238"/>
      <c r="AM14" s="238"/>
      <c r="AN14" s="241" t="n">
        <v>189</v>
      </c>
      <c r="AO14" s="241" t="n">
        <v>303.585023103889</v>
      </c>
      <c r="AP14" s="242" t="n">
        <v>12</v>
      </c>
    </row>
    <row r="15" s="242" customFormat="true" ht="15" hidden="false" customHeight="false" outlineLevel="0" collapsed="false">
      <c r="A15" s="220" t="s">
        <v>291</v>
      </c>
      <c r="B15" s="221" t="n">
        <v>431550</v>
      </c>
      <c r="C15" s="222"/>
      <c r="D15" s="223"/>
      <c r="E15" s="224"/>
      <c r="F15" s="225"/>
      <c r="G15" s="226"/>
      <c r="H15" s="226" t="n">
        <v>32500</v>
      </c>
      <c r="I15" s="227" t="s">
        <v>292</v>
      </c>
      <c r="J15" s="228" t="s">
        <v>293</v>
      </c>
      <c r="K15" s="229" t="s">
        <v>175</v>
      </c>
      <c r="L15" s="230" t="s">
        <v>294</v>
      </c>
      <c r="M15" s="230" t="s">
        <v>295</v>
      </c>
      <c r="N15" s="230" t="s">
        <v>296</v>
      </c>
      <c r="O15" s="231" t="s">
        <v>297</v>
      </c>
      <c r="P15" s="232" t="s">
        <v>180</v>
      </c>
      <c r="Q15" s="233" t="s">
        <v>298</v>
      </c>
      <c r="R15" s="234" t="n">
        <v>368</v>
      </c>
      <c r="S15" s="235"/>
      <c r="T15" s="235" t="s">
        <v>182</v>
      </c>
      <c r="U15" s="236" t="n">
        <v>55</v>
      </c>
      <c r="V15" s="235" t="s">
        <v>299</v>
      </c>
      <c r="W15" s="235" t="s">
        <v>297</v>
      </c>
      <c r="X15" s="237" t="n">
        <v>97200000</v>
      </c>
      <c r="Y15" s="238"/>
      <c r="Z15" s="239" t="n">
        <v>14335415000120</v>
      </c>
      <c r="AA15" s="239"/>
      <c r="AB15" s="238"/>
      <c r="AC15" s="238"/>
      <c r="AD15" s="238"/>
      <c r="AE15" s="238"/>
      <c r="AF15" s="240"/>
      <c r="AG15" s="238"/>
      <c r="AH15" s="238"/>
      <c r="AI15" s="240" t="s">
        <v>184</v>
      </c>
      <c r="AJ15" s="238"/>
      <c r="AK15" s="238"/>
      <c r="AL15" s="238"/>
      <c r="AM15" s="238"/>
      <c r="AN15" s="241" t="n">
        <v>154</v>
      </c>
      <c r="AO15" s="241" t="n">
        <v>256.393559987317</v>
      </c>
      <c r="AP15" s="242" t="n">
        <v>0</v>
      </c>
    </row>
    <row r="16" s="242" customFormat="true" ht="15" hidden="false" customHeight="false" outlineLevel="0" collapsed="false">
      <c r="A16" s="220" t="s">
        <v>300</v>
      </c>
      <c r="B16" s="221" t="n">
        <v>431770</v>
      </c>
      <c r="C16" s="222"/>
      <c r="D16" s="223"/>
      <c r="E16" s="224"/>
      <c r="F16" s="225"/>
      <c r="G16" s="226"/>
      <c r="H16" s="226" t="n">
        <v>30000</v>
      </c>
      <c r="I16" s="227" t="s">
        <v>301</v>
      </c>
      <c r="J16" s="228" t="s">
        <v>302</v>
      </c>
      <c r="K16" s="229" t="s">
        <v>175</v>
      </c>
      <c r="L16" s="230" t="s">
        <v>303</v>
      </c>
      <c r="M16" s="230" t="s">
        <v>304</v>
      </c>
      <c r="N16" s="230" t="s">
        <v>305</v>
      </c>
      <c r="O16" s="231" t="s">
        <v>306</v>
      </c>
      <c r="P16" s="232" t="s">
        <v>180</v>
      </c>
      <c r="Q16" s="233" t="s">
        <v>307</v>
      </c>
      <c r="R16" s="234" t="n">
        <v>3517</v>
      </c>
      <c r="S16" s="235"/>
      <c r="T16" s="235" t="s">
        <v>182</v>
      </c>
      <c r="U16" s="236" t="n">
        <v>55</v>
      </c>
      <c r="V16" s="235" t="s">
        <v>308</v>
      </c>
      <c r="W16" s="235" t="s">
        <v>306</v>
      </c>
      <c r="X16" s="237" t="n">
        <v>97870000</v>
      </c>
      <c r="Y16" s="238"/>
      <c r="Z16" s="239" t="n">
        <v>14370502000119</v>
      </c>
      <c r="AA16" s="239"/>
      <c r="AB16" s="238"/>
      <c r="AC16" s="238"/>
      <c r="AD16" s="238"/>
      <c r="AE16" s="238"/>
      <c r="AF16" s="240"/>
      <c r="AG16" s="238"/>
      <c r="AH16" s="238"/>
      <c r="AI16" s="240" t="s">
        <v>184</v>
      </c>
      <c r="AJ16" s="238"/>
      <c r="AK16" s="238"/>
      <c r="AL16" s="238"/>
      <c r="AM16" s="238"/>
      <c r="AN16" s="241" t="n">
        <v>181.5</v>
      </c>
      <c r="AO16" s="241" t="n">
        <v>289.408506407909</v>
      </c>
      <c r="AP16" s="242" t="n">
        <v>10</v>
      </c>
    </row>
    <row r="17" s="242" customFormat="true" ht="15" hidden="false" customHeight="false" outlineLevel="0" collapsed="false">
      <c r="A17" s="220" t="s">
        <v>309</v>
      </c>
      <c r="B17" s="221" t="n">
        <v>431780</v>
      </c>
      <c r="C17" s="222"/>
      <c r="D17" s="223"/>
      <c r="E17" s="224"/>
      <c r="F17" s="225"/>
      <c r="G17" s="226"/>
      <c r="H17" s="226" t="n">
        <v>30000</v>
      </c>
      <c r="I17" s="227" t="s">
        <v>310</v>
      </c>
      <c r="J17" s="228" t="s">
        <v>311</v>
      </c>
      <c r="K17" s="229" t="s">
        <v>175</v>
      </c>
      <c r="L17" s="230" t="s">
        <v>312</v>
      </c>
      <c r="M17" s="230" t="s">
        <v>313</v>
      </c>
      <c r="N17" s="230" t="s">
        <v>314</v>
      </c>
      <c r="O17" s="231" t="s">
        <v>315</v>
      </c>
      <c r="P17" s="232" t="s">
        <v>180</v>
      </c>
      <c r="Q17" s="233" t="s">
        <v>316</v>
      </c>
      <c r="R17" s="234" t="n">
        <v>899</v>
      </c>
      <c r="S17" s="235"/>
      <c r="T17" s="235" t="s">
        <v>182</v>
      </c>
      <c r="U17" s="236" t="n">
        <v>55</v>
      </c>
      <c r="V17" s="235" t="s">
        <v>317</v>
      </c>
      <c r="W17" s="235" t="s">
        <v>315</v>
      </c>
      <c r="X17" s="237" t="n">
        <v>98590000</v>
      </c>
      <c r="Y17" s="238"/>
      <c r="Z17" s="239" t="n">
        <v>13498615000131</v>
      </c>
      <c r="AA17" s="239"/>
      <c r="AB17" s="238"/>
      <c r="AC17" s="238"/>
      <c r="AD17" s="238"/>
      <c r="AE17" s="238"/>
      <c r="AF17" s="240"/>
      <c r="AG17" s="238"/>
      <c r="AH17" s="238"/>
      <c r="AI17" s="240" t="s">
        <v>184</v>
      </c>
      <c r="AJ17" s="238"/>
      <c r="AK17" s="238"/>
      <c r="AL17" s="238"/>
      <c r="AM17" s="238"/>
      <c r="AN17" s="241" t="n">
        <v>0</v>
      </c>
      <c r="AO17" s="241" t="n">
        <v>249.351768871176</v>
      </c>
      <c r="AP17" s="242" t="n">
        <v>14</v>
      </c>
    </row>
    <row r="18" s="242" customFormat="true" ht="15" hidden="false" customHeight="false" outlineLevel="0" collapsed="false">
      <c r="A18" s="220" t="s">
        <v>318</v>
      </c>
      <c r="B18" s="221" t="n">
        <v>431810</v>
      </c>
      <c r="C18" s="222"/>
      <c r="D18" s="223"/>
      <c r="E18" s="224"/>
      <c r="F18" s="225"/>
      <c r="G18" s="226"/>
      <c r="H18" s="226" t="n">
        <v>30000</v>
      </c>
      <c r="I18" s="227" t="s">
        <v>319</v>
      </c>
      <c r="J18" s="228" t="s">
        <v>320</v>
      </c>
      <c r="K18" s="229" t="s">
        <v>175</v>
      </c>
      <c r="L18" s="230" t="s">
        <v>321</v>
      </c>
      <c r="M18" s="230" t="s">
        <v>322</v>
      </c>
      <c r="N18" s="230" t="s">
        <v>323</v>
      </c>
      <c r="O18" s="231" t="s">
        <v>324</v>
      </c>
      <c r="P18" s="232" t="s">
        <v>180</v>
      </c>
      <c r="Q18" s="233" t="s">
        <v>325</v>
      </c>
      <c r="R18" s="234" t="n">
        <v>1931</v>
      </c>
      <c r="S18" s="235"/>
      <c r="T18" s="235" t="s">
        <v>182</v>
      </c>
      <c r="U18" s="236" t="n">
        <v>55</v>
      </c>
      <c r="V18" s="235" t="s">
        <v>326</v>
      </c>
      <c r="W18" s="235" t="s">
        <v>324</v>
      </c>
      <c r="X18" s="237" t="n">
        <v>97610000</v>
      </c>
      <c r="Y18" s="238"/>
      <c r="Z18" s="239" t="n">
        <v>13562424000191</v>
      </c>
      <c r="AA18" s="239"/>
      <c r="AB18" s="238"/>
      <c r="AC18" s="238"/>
      <c r="AD18" s="238"/>
      <c r="AE18" s="238"/>
      <c r="AF18" s="240"/>
      <c r="AG18" s="238"/>
      <c r="AH18" s="238"/>
      <c r="AI18" s="240" t="s">
        <v>184</v>
      </c>
      <c r="AJ18" s="238"/>
      <c r="AK18" s="238"/>
      <c r="AL18" s="238"/>
      <c r="AM18" s="238"/>
      <c r="AN18" s="241" t="n">
        <v>195</v>
      </c>
      <c r="AO18" s="241" t="n">
        <v>300.678297250356</v>
      </c>
      <c r="AP18" s="242" t="n">
        <v>12</v>
      </c>
    </row>
    <row r="19" s="242" customFormat="true" ht="15" hidden="false" customHeight="false" outlineLevel="0" collapsed="false">
      <c r="A19" s="220" t="s">
        <v>327</v>
      </c>
      <c r="B19" s="221" t="n">
        <v>432040</v>
      </c>
      <c r="C19" s="222"/>
      <c r="D19" s="223"/>
      <c r="E19" s="224"/>
      <c r="F19" s="225"/>
      <c r="G19" s="226"/>
      <c r="H19" s="226" t="n">
        <v>30000</v>
      </c>
      <c r="I19" s="227" t="s">
        <v>328</v>
      </c>
      <c r="J19" s="228" t="s">
        <v>329</v>
      </c>
      <c r="K19" s="229" t="s">
        <v>208</v>
      </c>
      <c r="L19" s="230" t="s">
        <v>330</v>
      </c>
      <c r="M19" s="230" t="s">
        <v>331</v>
      </c>
      <c r="N19" s="230" t="s">
        <v>332</v>
      </c>
      <c r="O19" s="231" t="s">
        <v>333</v>
      </c>
      <c r="P19" s="232" t="s">
        <v>180</v>
      </c>
      <c r="Q19" s="233" t="s">
        <v>334</v>
      </c>
      <c r="R19" s="234" t="n">
        <v>370</v>
      </c>
      <c r="S19" s="235" t="s">
        <v>335</v>
      </c>
      <c r="T19" s="235" t="s">
        <v>182</v>
      </c>
      <c r="U19" s="236" t="n">
        <v>54</v>
      </c>
      <c r="V19" s="235" t="s">
        <v>336</v>
      </c>
      <c r="W19" s="235" t="s">
        <v>333</v>
      </c>
      <c r="X19" s="237" t="n">
        <v>99250000</v>
      </c>
      <c r="Y19" s="238"/>
      <c r="Z19" s="239" t="n">
        <v>14391839000102</v>
      </c>
      <c r="AA19" s="239"/>
      <c r="AB19" s="238"/>
      <c r="AC19" s="238"/>
      <c r="AD19" s="238"/>
      <c r="AE19" s="238"/>
      <c r="AF19" s="240"/>
      <c r="AG19" s="238"/>
      <c r="AH19" s="238"/>
      <c r="AI19" s="240" t="s">
        <v>184</v>
      </c>
      <c r="AJ19" s="238"/>
      <c r="AK19" s="238"/>
      <c r="AL19" s="238"/>
      <c r="AM19" s="238"/>
      <c r="AN19" s="241" t="n">
        <v>81</v>
      </c>
      <c r="AO19" s="241" t="n">
        <v>130.630335995417</v>
      </c>
      <c r="AP19" s="242" t="n">
        <v>12</v>
      </c>
    </row>
    <row r="20" s="242" customFormat="true" ht="15" hidden="false" customHeight="false" outlineLevel="0" collapsed="false">
      <c r="A20" s="220" t="s">
        <v>337</v>
      </c>
      <c r="B20" s="221" t="n">
        <v>432110</v>
      </c>
      <c r="C20" s="222"/>
      <c r="D20" s="223"/>
      <c r="E20" s="224"/>
      <c r="F20" s="225"/>
      <c r="G20" s="226"/>
      <c r="H20" s="226" t="n">
        <v>30000</v>
      </c>
      <c r="I20" s="227" t="s">
        <v>338</v>
      </c>
      <c r="J20" s="228" t="s">
        <v>339</v>
      </c>
      <c r="K20" s="229" t="s">
        <v>198</v>
      </c>
      <c r="L20" s="230" t="s">
        <v>340</v>
      </c>
      <c r="M20" s="230" t="s">
        <v>341</v>
      </c>
      <c r="N20" s="230" t="s">
        <v>342</v>
      </c>
      <c r="O20" s="231" t="s">
        <v>343</v>
      </c>
      <c r="P20" s="232" t="s">
        <v>180</v>
      </c>
      <c r="Q20" s="233" t="s">
        <v>344</v>
      </c>
      <c r="R20" s="234" t="n">
        <v>317</v>
      </c>
      <c r="S20" s="235"/>
      <c r="T20" s="235" t="s">
        <v>182</v>
      </c>
      <c r="U20" s="236" t="n">
        <v>51</v>
      </c>
      <c r="V20" s="235" t="s">
        <v>345</v>
      </c>
      <c r="W20" s="235" t="s">
        <v>343</v>
      </c>
      <c r="X20" s="237" t="n">
        <v>96760000</v>
      </c>
      <c r="Y20" s="238"/>
      <c r="Z20" s="239" t="n">
        <v>18203680000106</v>
      </c>
      <c r="AA20" s="239"/>
      <c r="AB20" s="238"/>
      <c r="AC20" s="238"/>
      <c r="AD20" s="238"/>
      <c r="AE20" s="238"/>
      <c r="AF20" s="240"/>
      <c r="AG20" s="238"/>
      <c r="AH20" s="238"/>
      <c r="AI20" s="240" t="s">
        <v>184</v>
      </c>
      <c r="AJ20" s="238"/>
      <c r="AK20" s="238"/>
      <c r="AL20" s="238"/>
      <c r="AM20" s="238"/>
      <c r="AN20" s="241" t="n">
        <v>147</v>
      </c>
      <c r="AO20" s="241" t="n">
        <v>234.716586103601</v>
      </c>
      <c r="AP20" s="242" t="n">
        <v>12</v>
      </c>
    </row>
  </sheetData>
  <dataValidations count="21">
    <dataValidation allowBlank="true" operator="lessThanOrEqual" prompt="Informar o complemento do endereço.&#10;Tamanho: 15" promptTitle="COMPLEMENTO" showDropDown="false" showErrorMessage="true" showInputMessage="true" sqref="S3:S20" type="textLength">
      <formula1>15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3:AI20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3:AG20" type="textLength">
      <formula1>9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3:AH20" type="textLength">
      <formula1>4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3:AF20" type="textLength">
      <formula1>8</formula1>
      <formula2>0</formula2>
    </dataValidation>
    <dataValidation allowBlank="true" operator="lessThanOrEqual" prompt="Informar o código do banco.&#10;Tamanho: 3" promptTitle="BANCO" showDropDown="false" showErrorMessage="true" showInputMessage="true" sqref="AC3:AC20" type="textLength">
      <formula1>3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3:AA20" type="textLength">
      <formula1>11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3:Y20" type="textLength">
      <formula1>11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3:X20" type="textLength">
      <formula1>8</formula1>
      <formula2>0</formula2>
    </dataValidation>
    <dataValidation allowBlank="true" operator="lessThanOrEqual" prompt="Informar o telefone.&#10;Tamanho: 8" promptTitle="FONE" showDropDown="false" showErrorMessage="true" showInputMessage="true" sqref="V3:V20" type="textLength">
      <formula1>8</formula1>
      <formula2>0</formula2>
    </dataValidation>
    <dataValidation allowBlank="true" operator="lessThanOrEqual" prompt="Informar o DDD.&#10;Tamanho: 4" promptTitle="DDD" showDropDown="false" showErrorMessage="true" showInputMessage="true" sqref="U3:U20" type="textLength">
      <formula1>4</formula1>
      <formula2>0</formula2>
    </dataValidation>
    <dataValidation allowBlank="true" operator="lessThanOrEqual" showDropDown="false" showErrorMessage="true" showInputMessage="true" sqref="AL3:AL20" type="textLength">
      <formula1>6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3:AJ20" type="textLength">
      <formula1>12</formula1>
      <formula2>0</formula2>
    </dataValidation>
    <dataValidation allowBlank="true" operator="lessThanOrEqual" showDropDown="false" showErrorMessage="true" showInputMessage="true" sqref="AM3:AM20" type="textLength">
      <formula1>3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3:AB20" type="textLength">
      <formula1>11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3:AK20" type="textLength">
      <formula1>8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3:AD20" type="textLength">
      <formula1>4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3:AE20" type="textLength">
      <formula1>15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3:R20" type="textLength">
      <formula1>5</formula1>
      <formula2>0</formula2>
    </dataValidation>
    <dataValidation allowBlank="true" operator="lessThanOrEqual" prompt="Informar o Bairro.&#10;Tamanho: 36" promptTitle="BAIRRO" showDropDown="false" showErrorMessage="true" showInputMessage="true" sqref="T3:T20" type="textLength">
      <formula1>36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20" type="textLength">
      <formula1>0</formula1>
      <formula2>46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42"/>
  <sheetViews>
    <sheetView showFormulas="false" showGridLines="true" showRowColHeaders="true" showZeros="true" rightToLeft="false" tabSelected="false" showOutlineSymbols="true" defaultGridColor="true" view="normal" topLeftCell="N1" colorId="64" zoomScale="70" zoomScaleNormal="70" zoomScalePageLayoutView="100" workbookViewId="0">
      <pane xSplit="0" ySplit="1" topLeftCell="A2" activePane="bottomLeft" state="frozen"/>
      <selection pane="topLeft" activeCell="N1" activeCellId="0" sqref="N1"/>
      <selection pane="bottomLeft" activeCell="Z1" activeCellId="0" sqref="Z1"/>
    </sheetView>
  </sheetViews>
  <sheetFormatPr defaultColWidth="32.0390625" defaultRowHeight="15" zeroHeight="false" outlineLevelRow="0" outlineLevelCol="0"/>
  <cols>
    <col collapsed="false" customWidth="true" hidden="false" outlineLevel="0" max="1" min="1" style="220" width="41"/>
    <col collapsed="false" customWidth="true" hidden="false" outlineLevel="0" max="2" min="2" style="220" width="9.71"/>
    <col collapsed="false" customWidth="true" hidden="false" outlineLevel="0" max="3" min="3" style="220" width="7.86"/>
    <col collapsed="false" customWidth="true" hidden="false" outlineLevel="0" max="4" min="4" style="243" width="12.86"/>
    <col collapsed="false" customWidth="true" hidden="false" outlineLevel="0" max="5" min="5" style="243" width="24.86"/>
    <col collapsed="false" customWidth="true" hidden="false" outlineLevel="0" max="6" min="6" style="243" width="15.71"/>
    <col collapsed="false" customWidth="true" hidden="false" outlineLevel="0" max="7" min="7" style="244" width="17.42"/>
    <col collapsed="false" customWidth="true" hidden="false" outlineLevel="0" max="8" min="8" style="244" width="16.86"/>
    <col collapsed="false" customWidth="true" hidden="false" outlineLevel="0" max="9" min="9" style="238" width="27.42"/>
    <col collapsed="false" customWidth="true" hidden="false" outlineLevel="0" max="10" min="10" style="240" width="40"/>
    <col collapsed="false" customWidth="true" hidden="false" outlineLevel="0" max="11" min="11" style="238" width="6.71"/>
    <col collapsed="false" customWidth="true" hidden="false" outlineLevel="0" max="12" min="12" style="240" width="31.15"/>
    <col collapsed="false" customWidth="true" hidden="false" outlineLevel="0" max="13" min="13" style="238" width="37.86"/>
    <col collapsed="false" customWidth="true" hidden="false" outlineLevel="0" max="14" min="14" style="238" width="11.14"/>
    <col collapsed="false" customWidth="true" hidden="false" outlineLevel="0" max="15" min="15" style="238" width="34.58"/>
    <col collapsed="false" customWidth="true" hidden="false" outlineLevel="0" max="16" min="16" style="238" width="18.85"/>
    <col collapsed="false" customWidth="true" hidden="false" outlineLevel="0" max="17" min="17" style="238" width="39.7"/>
    <col collapsed="false" customWidth="true" hidden="false" outlineLevel="0" max="18" min="18" style="238" width="10"/>
    <col collapsed="false" customWidth="true" hidden="false" outlineLevel="0" max="19" min="19" style="238" width="40.28"/>
    <col collapsed="false" customWidth="true" hidden="false" outlineLevel="0" max="20" min="20" style="238" width="27.29"/>
    <col collapsed="false" customWidth="true" hidden="false" outlineLevel="0" max="21" min="21" style="238" width="5.86"/>
    <col collapsed="false" customWidth="true" hidden="false" outlineLevel="0" max="22" min="22" style="238" width="12.86"/>
    <col collapsed="false" customWidth="true" hidden="false" outlineLevel="0" max="23" min="23" style="238" width="34.58"/>
    <col collapsed="false" customWidth="true" hidden="false" outlineLevel="0" max="24" min="24" style="238" width="12.14"/>
    <col collapsed="false" customWidth="true" hidden="false" outlineLevel="0" max="25" min="25" style="238" width="6.42"/>
    <col collapsed="false" customWidth="true" hidden="false" outlineLevel="0" max="26" min="26" style="245" width="21.43"/>
    <col collapsed="false" customWidth="true" hidden="false" outlineLevel="0" max="27" min="27" style="235" width="3.86"/>
    <col collapsed="false" customWidth="true" hidden="false" outlineLevel="0" max="28" min="28" style="235" width="6.86"/>
    <col collapsed="false" customWidth="true" hidden="false" outlineLevel="0" max="29" min="29" style="235" width="8.57"/>
    <col collapsed="false" customWidth="true" hidden="false" outlineLevel="0" max="30" min="30" style="235" width="10.14"/>
    <col collapsed="false" customWidth="true" hidden="false" outlineLevel="0" max="31" min="31" style="235" width="17.71"/>
    <col collapsed="false" customWidth="true" hidden="false" outlineLevel="0" max="32" min="32" style="235" width="24"/>
    <col collapsed="false" customWidth="true" hidden="false" outlineLevel="0" max="33" min="33" style="235" width="16.29"/>
    <col collapsed="false" customWidth="true" hidden="false" outlineLevel="0" max="34" min="34" style="235" width="10.58"/>
    <col collapsed="false" customWidth="true" hidden="false" outlineLevel="0" max="35" min="35" style="235" width="15.29"/>
    <col collapsed="false" customWidth="true" hidden="false" outlineLevel="0" max="36" min="36" style="235" width="15.86"/>
    <col collapsed="false" customWidth="true" hidden="false" outlineLevel="0" max="37" min="37" style="235" width="8.86"/>
    <col collapsed="false" customWidth="true" hidden="false" outlineLevel="0" max="38" min="38" style="235" width="12.86"/>
    <col collapsed="false" customWidth="true" hidden="false" outlineLevel="0" max="39" min="39" style="235" width="29.71"/>
    <col collapsed="false" customWidth="true" hidden="false" outlineLevel="0" max="40" min="40" style="246" width="11.86"/>
    <col collapsed="false" customWidth="true" hidden="false" outlineLevel="0" max="41" min="41" style="246" width="25.29"/>
    <col collapsed="false" customWidth="false" hidden="false" outlineLevel="0" max="1025" min="42" style="246" width="32"/>
  </cols>
  <sheetData>
    <row r="1" s="207" customFormat="true" ht="15" hidden="false" customHeight="false" outlineLevel="0" collapsed="false">
      <c r="A1" s="207" t="n">
        <v>1</v>
      </c>
      <c r="B1" s="207" t="n">
        <v>2</v>
      </c>
      <c r="C1" s="207" t="n">
        <v>3</v>
      </c>
      <c r="D1" s="207" t="s">
        <v>111</v>
      </c>
      <c r="E1" s="207" t="s">
        <v>112</v>
      </c>
      <c r="F1" s="207" t="s">
        <v>113</v>
      </c>
      <c r="G1" s="207" t="n">
        <v>7</v>
      </c>
      <c r="H1" s="207" t="n">
        <v>8</v>
      </c>
      <c r="I1" s="207" t="s">
        <v>114</v>
      </c>
      <c r="J1" s="207" t="s">
        <v>115</v>
      </c>
      <c r="K1" s="207" t="s">
        <v>116</v>
      </c>
      <c r="L1" s="207" t="s">
        <v>117</v>
      </c>
      <c r="M1" s="207" t="s">
        <v>118</v>
      </c>
      <c r="N1" s="207" t="s">
        <v>119</v>
      </c>
      <c r="O1" s="208" t="s">
        <v>120</v>
      </c>
      <c r="P1" s="208" t="s">
        <v>121</v>
      </c>
      <c r="Q1" s="208" t="s">
        <v>122</v>
      </c>
      <c r="R1" s="208" t="s">
        <v>123</v>
      </c>
      <c r="S1" s="208" t="s">
        <v>124</v>
      </c>
      <c r="T1" s="208" t="s">
        <v>125</v>
      </c>
      <c r="U1" s="208" t="s">
        <v>126</v>
      </c>
      <c r="V1" s="208" t="s">
        <v>127</v>
      </c>
      <c r="W1" s="208" t="s">
        <v>128</v>
      </c>
      <c r="X1" s="208" t="s">
        <v>129</v>
      </c>
      <c r="Y1" s="208" t="s">
        <v>130</v>
      </c>
      <c r="Z1" s="208" t="n">
        <v>26</v>
      </c>
      <c r="AA1" s="208" t="n">
        <v>27</v>
      </c>
      <c r="AB1" s="208" t="n">
        <v>28</v>
      </c>
      <c r="AC1" s="208" t="n">
        <v>29</v>
      </c>
      <c r="AD1" s="208" t="n">
        <v>30</v>
      </c>
      <c r="AE1" s="208" t="n">
        <v>31</v>
      </c>
      <c r="AF1" s="208" t="n">
        <v>32</v>
      </c>
      <c r="AG1" s="208" t="n">
        <v>33</v>
      </c>
      <c r="AH1" s="208" t="n">
        <v>34</v>
      </c>
      <c r="AI1" s="208" t="n">
        <v>35</v>
      </c>
      <c r="AJ1" s="208" t="n">
        <v>36</v>
      </c>
      <c r="AK1" s="208" t="n">
        <v>37</v>
      </c>
      <c r="AL1" s="208" t="n">
        <v>38</v>
      </c>
      <c r="AM1" s="208" t="n">
        <v>39</v>
      </c>
      <c r="AN1" s="207" t="n">
        <v>40</v>
      </c>
      <c r="AO1" s="207" t="n">
        <v>41</v>
      </c>
    </row>
    <row r="2" s="219" customFormat="true" ht="25.5" hidden="false" customHeight="false" outlineLevel="0" collapsed="false">
      <c r="A2" s="209" t="s">
        <v>131</v>
      </c>
      <c r="B2" s="209" t="s">
        <v>132</v>
      </c>
      <c r="C2" s="210" t="s">
        <v>133</v>
      </c>
      <c r="D2" s="210" t="s">
        <v>134</v>
      </c>
      <c r="E2" s="211" t="s">
        <v>135</v>
      </c>
      <c r="F2" s="211" t="s">
        <v>136</v>
      </c>
      <c r="G2" s="212" t="s">
        <v>137</v>
      </c>
      <c r="H2" s="212" t="s">
        <v>138</v>
      </c>
      <c r="I2" s="213" t="s">
        <v>139</v>
      </c>
      <c r="J2" s="214" t="s">
        <v>140</v>
      </c>
      <c r="K2" s="214" t="s">
        <v>141</v>
      </c>
      <c r="L2" s="214" t="s">
        <v>142</v>
      </c>
      <c r="M2" s="214" t="s">
        <v>143</v>
      </c>
      <c r="N2" s="214" t="s">
        <v>144</v>
      </c>
      <c r="O2" s="215" t="s">
        <v>145</v>
      </c>
      <c r="P2" s="216" t="s">
        <v>146</v>
      </c>
      <c r="Q2" s="215" t="s">
        <v>147</v>
      </c>
      <c r="R2" s="215" t="s">
        <v>148</v>
      </c>
      <c r="S2" s="215" t="s">
        <v>149</v>
      </c>
      <c r="T2" s="215" t="s">
        <v>150</v>
      </c>
      <c r="U2" s="215" t="s">
        <v>151</v>
      </c>
      <c r="V2" s="215" t="s">
        <v>152</v>
      </c>
      <c r="W2" s="215" t="s">
        <v>153</v>
      </c>
      <c r="X2" s="215" t="s">
        <v>144</v>
      </c>
      <c r="Y2" s="215" t="s">
        <v>154</v>
      </c>
      <c r="Z2" s="217" t="s">
        <v>155</v>
      </c>
      <c r="AA2" s="215" t="s">
        <v>156</v>
      </c>
      <c r="AB2" s="215" t="s">
        <v>157</v>
      </c>
      <c r="AC2" s="215" t="s">
        <v>158</v>
      </c>
      <c r="AD2" s="215" t="s">
        <v>159</v>
      </c>
      <c r="AE2" s="215" t="s">
        <v>160</v>
      </c>
      <c r="AF2" s="215" t="s">
        <v>161</v>
      </c>
      <c r="AG2" s="215" t="s">
        <v>162</v>
      </c>
      <c r="AH2" s="215" t="s">
        <v>163</v>
      </c>
      <c r="AI2" s="215" t="s">
        <v>164</v>
      </c>
      <c r="AJ2" s="215" t="s">
        <v>165</v>
      </c>
      <c r="AK2" s="215" t="s">
        <v>166</v>
      </c>
      <c r="AL2" s="215" t="s">
        <v>167</v>
      </c>
      <c r="AM2" s="215" t="s">
        <v>168</v>
      </c>
      <c r="AN2" s="218" t="s">
        <v>169</v>
      </c>
      <c r="AO2" s="218" t="s">
        <v>170</v>
      </c>
    </row>
    <row r="3" s="219" customFormat="true" ht="15" hidden="false" customHeight="false" outlineLevel="0" collapsed="false">
      <c r="A3" s="209"/>
      <c r="B3" s="209"/>
      <c r="C3" s="210"/>
      <c r="D3" s="210"/>
      <c r="E3" s="211"/>
      <c r="F3" s="211"/>
      <c r="G3" s="212"/>
      <c r="H3" s="212"/>
      <c r="I3" s="213"/>
      <c r="J3" s="214"/>
      <c r="K3" s="214"/>
      <c r="L3" s="214"/>
      <c r="M3" s="214"/>
      <c r="N3" s="214"/>
      <c r="O3" s="215"/>
      <c r="P3" s="216"/>
      <c r="Q3" s="215"/>
      <c r="R3" s="215"/>
      <c r="S3" s="215"/>
      <c r="T3" s="215"/>
      <c r="U3" s="215"/>
      <c r="V3" s="215"/>
      <c r="W3" s="215"/>
      <c r="X3" s="215"/>
      <c r="Y3" s="215"/>
      <c r="Z3" s="217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8"/>
      <c r="AO3" s="218"/>
    </row>
    <row r="5" s="242" customFormat="true" ht="15" hidden="false" customHeight="false" outlineLevel="0" collapsed="false">
      <c r="A5" s="220" t="s">
        <v>346</v>
      </c>
      <c r="B5" s="221" t="n">
        <v>431410</v>
      </c>
      <c r="C5" s="222" t="n">
        <v>0.443478677807626</v>
      </c>
      <c r="D5" s="223" t="n">
        <v>183300</v>
      </c>
      <c r="E5" s="224"/>
      <c r="F5" s="225"/>
      <c r="G5" s="226"/>
      <c r="H5" s="226" t="n">
        <v>2500</v>
      </c>
      <c r="I5" s="227" t="s">
        <v>347</v>
      </c>
      <c r="J5" s="228" t="s">
        <v>348</v>
      </c>
      <c r="K5" s="229" t="s">
        <v>208</v>
      </c>
      <c r="L5" s="230" t="s">
        <v>349</v>
      </c>
      <c r="M5" s="230" t="s">
        <v>350</v>
      </c>
      <c r="N5" s="230" t="s">
        <v>351</v>
      </c>
      <c r="O5" s="231" t="s">
        <v>352</v>
      </c>
      <c r="P5" s="232" t="s">
        <v>180</v>
      </c>
      <c r="Q5" s="233" t="s">
        <v>353</v>
      </c>
      <c r="R5" s="234" t="n">
        <v>75</v>
      </c>
      <c r="S5" s="235"/>
      <c r="T5" s="235" t="s">
        <v>354</v>
      </c>
      <c r="U5" s="236" t="n">
        <v>54</v>
      </c>
      <c r="V5" s="235" t="s">
        <v>355</v>
      </c>
      <c r="W5" s="235" t="s">
        <v>352</v>
      </c>
      <c r="X5" s="237" t="n">
        <v>99010005</v>
      </c>
      <c r="Y5" s="238"/>
      <c r="Z5" s="239" t="n">
        <v>17964902000140</v>
      </c>
      <c r="AA5" s="239"/>
      <c r="AB5" s="238"/>
      <c r="AC5" s="238"/>
      <c r="AD5" s="238"/>
      <c r="AE5" s="238"/>
      <c r="AF5" s="240"/>
      <c r="AG5" s="238"/>
      <c r="AH5" s="238"/>
      <c r="AI5" s="240" t="s">
        <v>184</v>
      </c>
      <c r="AJ5" s="238"/>
      <c r="AK5" s="238"/>
      <c r="AL5" s="238"/>
      <c r="AM5" s="238"/>
      <c r="AN5" s="241" t="n">
        <v>241.5</v>
      </c>
      <c r="AO5" s="241" t="n">
        <v>385.367144679898</v>
      </c>
    </row>
    <row r="6" s="242" customFormat="true" ht="15" hidden="false" customHeight="false" outlineLevel="0" collapsed="false">
      <c r="A6" s="220" t="s">
        <v>356</v>
      </c>
      <c r="B6" s="221" t="n">
        <v>431440</v>
      </c>
      <c r="C6" s="222" t="n">
        <v>0.54575713650665</v>
      </c>
      <c r="D6" s="223" t="n">
        <v>339934</v>
      </c>
      <c r="E6" s="224"/>
      <c r="F6" s="225"/>
      <c r="G6" s="226"/>
      <c r="H6" s="226" t="n">
        <v>2500</v>
      </c>
      <c r="I6" s="227" t="s">
        <v>357</v>
      </c>
      <c r="J6" s="228" t="s">
        <v>358</v>
      </c>
      <c r="K6" s="229" t="s">
        <v>188</v>
      </c>
      <c r="L6" s="230" t="s">
        <v>359</v>
      </c>
      <c r="M6" s="230" t="s">
        <v>360</v>
      </c>
      <c r="N6" s="230" t="s">
        <v>361</v>
      </c>
      <c r="O6" s="231" t="s">
        <v>362</v>
      </c>
      <c r="P6" s="232" t="s">
        <v>180</v>
      </c>
      <c r="Q6" s="233" t="s">
        <v>363</v>
      </c>
      <c r="R6" s="234" t="n">
        <v>404</v>
      </c>
      <c r="S6" s="235"/>
      <c r="T6" s="235" t="s">
        <v>182</v>
      </c>
      <c r="U6" s="236" t="n">
        <v>53</v>
      </c>
      <c r="V6" s="235" t="s">
        <v>364</v>
      </c>
      <c r="W6" s="235" t="s">
        <v>362</v>
      </c>
      <c r="X6" s="237" t="n">
        <v>96020220</v>
      </c>
      <c r="Y6" s="238"/>
      <c r="Z6" s="239" t="n">
        <v>18257186000124</v>
      </c>
      <c r="AA6" s="239"/>
      <c r="AB6" s="238"/>
      <c r="AC6" s="238"/>
      <c r="AD6" s="238"/>
      <c r="AE6" s="238"/>
      <c r="AF6" s="240"/>
      <c r="AG6" s="238"/>
      <c r="AH6" s="238"/>
      <c r="AI6" s="240" t="s">
        <v>184</v>
      </c>
      <c r="AJ6" s="238"/>
      <c r="AK6" s="238"/>
      <c r="AL6" s="238"/>
      <c r="AM6" s="238"/>
      <c r="AN6" s="241" t="n">
        <v>0</v>
      </c>
      <c r="AO6" s="241" t="n">
        <v>548.536295564361</v>
      </c>
    </row>
    <row r="7" s="242" customFormat="true" ht="15" hidden="false" customHeight="false" outlineLevel="0" collapsed="false">
      <c r="A7" s="220" t="s">
        <v>365</v>
      </c>
      <c r="B7" s="221" t="n">
        <v>431560</v>
      </c>
      <c r="C7" s="222" t="n">
        <v>0.470664590149605</v>
      </c>
      <c r="D7" s="223" t="n">
        <v>194351</v>
      </c>
      <c r="E7" s="224"/>
      <c r="F7" s="225"/>
      <c r="G7" s="226"/>
      <c r="H7" s="226" t="n">
        <v>2500</v>
      </c>
      <c r="I7" s="227" t="s">
        <v>366</v>
      </c>
      <c r="J7" s="228" t="s">
        <v>367</v>
      </c>
      <c r="K7" s="229" t="s">
        <v>188</v>
      </c>
      <c r="L7" s="230" t="s">
        <v>368</v>
      </c>
      <c r="M7" s="230" t="s">
        <v>369</v>
      </c>
      <c r="N7" s="230" t="s">
        <v>370</v>
      </c>
      <c r="O7" s="231" t="s">
        <v>371</v>
      </c>
      <c r="P7" s="232" t="s">
        <v>180</v>
      </c>
      <c r="Q7" s="233" t="s">
        <v>372</v>
      </c>
      <c r="R7" s="234" t="n">
        <v>5</v>
      </c>
      <c r="S7" s="235"/>
      <c r="T7" s="235" t="s">
        <v>182</v>
      </c>
      <c r="U7" s="236" t="n">
        <v>53</v>
      </c>
      <c r="V7" s="235" t="s">
        <v>373</v>
      </c>
      <c r="W7" s="235" t="s">
        <v>371</v>
      </c>
      <c r="X7" s="237" t="n">
        <v>96200380</v>
      </c>
      <c r="Y7" s="238"/>
      <c r="Z7" s="239" t="n">
        <v>14936932000155</v>
      </c>
      <c r="AA7" s="239"/>
      <c r="AB7" s="238"/>
      <c r="AC7" s="238"/>
      <c r="AD7" s="238"/>
      <c r="AE7" s="238"/>
      <c r="AF7" s="240"/>
      <c r="AG7" s="238"/>
      <c r="AH7" s="238"/>
      <c r="AI7" s="240" t="s">
        <v>184</v>
      </c>
      <c r="AJ7" s="238"/>
      <c r="AK7" s="238"/>
      <c r="AL7" s="238"/>
      <c r="AM7" s="238"/>
      <c r="AN7" s="241" t="n">
        <v>138</v>
      </c>
      <c r="AO7" s="241" t="n">
        <v>413.18540050289</v>
      </c>
    </row>
    <row r="9" s="242" customFormat="true" ht="15" hidden="false" customHeight="false" outlineLevel="0" collapsed="false">
      <c r="A9" s="220" t="s">
        <v>374</v>
      </c>
      <c r="B9" s="221" t="n">
        <v>430510</v>
      </c>
      <c r="C9" s="222"/>
      <c r="D9" s="223"/>
      <c r="E9" s="224"/>
      <c r="F9" s="225"/>
      <c r="G9" s="226"/>
      <c r="H9" s="226" t="n">
        <v>20000</v>
      </c>
      <c r="I9" s="227" t="s">
        <v>375</v>
      </c>
      <c r="J9" s="228" t="s">
        <v>376</v>
      </c>
      <c r="K9" s="229" t="s">
        <v>208</v>
      </c>
      <c r="L9" s="230" t="s">
        <v>377</v>
      </c>
      <c r="M9" s="230" t="s">
        <v>378</v>
      </c>
      <c r="N9" s="230" t="s">
        <v>379</v>
      </c>
      <c r="O9" s="231" t="s">
        <v>380</v>
      </c>
      <c r="P9" s="232" t="s">
        <v>180</v>
      </c>
      <c r="Q9" s="233" t="s">
        <v>381</v>
      </c>
      <c r="R9" s="234" t="n">
        <v>1253</v>
      </c>
      <c r="S9" s="235" t="s">
        <v>382</v>
      </c>
      <c r="T9" s="235" t="s">
        <v>182</v>
      </c>
      <c r="U9" s="236" t="n">
        <v>54</v>
      </c>
      <c r="V9" s="235" t="s">
        <v>383</v>
      </c>
      <c r="W9" s="235" t="s">
        <v>380</v>
      </c>
      <c r="X9" s="237" t="n">
        <v>95020412</v>
      </c>
      <c r="Y9" s="238"/>
      <c r="Z9" s="239" t="n">
        <v>14327409000121</v>
      </c>
      <c r="AA9" s="239"/>
      <c r="AB9" s="238"/>
      <c r="AC9" s="238"/>
      <c r="AD9" s="238"/>
      <c r="AE9" s="238"/>
      <c r="AF9" s="240"/>
      <c r="AG9" s="238"/>
      <c r="AH9" s="238"/>
      <c r="AI9" s="240" t="s">
        <v>184</v>
      </c>
      <c r="AJ9" s="238"/>
      <c r="AK9" s="238"/>
      <c r="AL9" s="238"/>
      <c r="AM9" s="238"/>
      <c r="AN9" s="241" t="n">
        <v>222</v>
      </c>
      <c r="AO9" s="241" t="n">
        <v>356.115046813351</v>
      </c>
    </row>
    <row r="10" customFormat="false" ht="15" hidden="false" customHeight="false" outlineLevel="0" collapsed="false">
      <c r="P10" s="236"/>
    </row>
    <row r="11" customFormat="false" ht="15" hidden="false" customHeight="false" outlineLevel="0" collapsed="false">
      <c r="P11" s="236"/>
    </row>
    <row r="12" s="247" customFormat="true" ht="15" hidden="false" customHeight="false" outlineLevel="0" collapsed="false">
      <c r="A12" s="220"/>
      <c r="B12" s="220"/>
      <c r="C12" s="220"/>
      <c r="D12" s="243"/>
      <c r="E12" s="243"/>
      <c r="F12" s="243"/>
      <c r="G12" s="244"/>
      <c r="H12" s="244"/>
      <c r="I12" s="238"/>
      <c r="J12" s="240"/>
      <c r="K12" s="238"/>
      <c r="L12" s="240"/>
      <c r="M12" s="238"/>
      <c r="N12" s="238"/>
      <c r="O12" s="238"/>
      <c r="P12" s="236"/>
      <c r="Q12" s="238"/>
      <c r="R12" s="238"/>
      <c r="S12" s="238"/>
      <c r="T12" s="238"/>
      <c r="U12" s="238"/>
      <c r="V12" s="238"/>
      <c r="W12" s="238"/>
      <c r="X12" s="238"/>
      <c r="Y12" s="238"/>
      <c r="Z12" s="245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</row>
    <row r="13" s="247" customFormat="true" ht="15" hidden="false" customHeight="false" outlineLevel="0" collapsed="false">
      <c r="A13" s="243"/>
      <c r="B13" s="220"/>
      <c r="C13" s="220"/>
      <c r="D13" s="243"/>
      <c r="E13" s="243"/>
      <c r="F13" s="243"/>
      <c r="G13" s="244"/>
      <c r="H13" s="244"/>
      <c r="I13" s="238"/>
      <c r="J13" s="240"/>
      <c r="K13" s="238"/>
      <c r="L13" s="240"/>
      <c r="M13" s="238"/>
      <c r="N13" s="238"/>
      <c r="O13" s="238"/>
      <c r="P13" s="236"/>
      <c r="Q13" s="238"/>
      <c r="R13" s="238"/>
      <c r="S13" s="238"/>
      <c r="T13" s="238"/>
      <c r="U13" s="238"/>
      <c r="V13" s="238"/>
      <c r="W13" s="238"/>
      <c r="X13" s="238"/>
      <c r="Y13" s="238"/>
      <c r="Z13" s="245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</row>
    <row r="14" s="247" customFormat="true" ht="15" hidden="false" customHeight="false" outlineLevel="0" collapsed="false">
      <c r="A14" s="243"/>
      <c r="B14" s="220"/>
      <c r="C14" s="220"/>
      <c r="D14" s="243"/>
      <c r="E14" s="243"/>
      <c r="F14" s="243"/>
      <c r="G14" s="244"/>
      <c r="H14" s="244"/>
      <c r="I14" s="238"/>
      <c r="J14" s="240"/>
      <c r="K14" s="238"/>
      <c r="L14" s="240"/>
      <c r="M14" s="238"/>
      <c r="N14" s="238"/>
      <c r="O14" s="238"/>
      <c r="P14" s="236"/>
      <c r="Q14" s="238"/>
      <c r="R14" s="238"/>
      <c r="S14" s="238"/>
      <c r="T14" s="238"/>
      <c r="U14" s="238"/>
      <c r="V14" s="238"/>
      <c r="W14" s="238"/>
      <c r="X14" s="238"/>
      <c r="Y14" s="238"/>
      <c r="Z14" s="245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</row>
    <row r="15" s="247" customFormat="true" ht="15" hidden="false" customHeight="false" outlineLevel="0" collapsed="false">
      <c r="A15" s="243"/>
      <c r="B15" s="220"/>
      <c r="C15" s="220"/>
      <c r="D15" s="243"/>
      <c r="E15" s="243"/>
      <c r="F15" s="243"/>
      <c r="G15" s="244"/>
      <c r="H15" s="244"/>
      <c r="I15" s="238"/>
      <c r="J15" s="240"/>
      <c r="K15" s="238"/>
      <c r="L15" s="240"/>
      <c r="M15" s="238"/>
      <c r="N15" s="238"/>
      <c r="O15" s="238"/>
      <c r="P15" s="236"/>
      <c r="Q15" s="238"/>
      <c r="R15" s="238"/>
      <c r="S15" s="238"/>
      <c r="T15" s="238"/>
      <c r="U15" s="238"/>
      <c r="V15" s="238"/>
      <c r="W15" s="238"/>
      <c r="X15" s="238"/>
      <c r="Y15" s="238"/>
      <c r="Z15" s="245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</row>
    <row r="16" s="247" customFormat="true" ht="15" hidden="false" customHeight="false" outlineLevel="0" collapsed="false">
      <c r="A16" s="243"/>
      <c r="B16" s="220"/>
      <c r="C16" s="220"/>
      <c r="D16" s="243"/>
      <c r="E16" s="243"/>
      <c r="F16" s="243"/>
      <c r="G16" s="244"/>
      <c r="H16" s="244"/>
      <c r="I16" s="238"/>
      <c r="J16" s="240"/>
      <c r="K16" s="238"/>
      <c r="L16" s="240"/>
      <c r="M16" s="238"/>
      <c r="N16" s="238"/>
      <c r="O16" s="238"/>
      <c r="P16" s="236"/>
      <c r="Q16" s="238"/>
      <c r="R16" s="238"/>
      <c r="S16" s="238"/>
      <c r="T16" s="238"/>
      <c r="U16" s="238"/>
      <c r="V16" s="238"/>
      <c r="W16" s="238"/>
      <c r="X16" s="238"/>
      <c r="Y16" s="238"/>
      <c r="Z16" s="245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</row>
    <row r="17" customFormat="false" ht="15" hidden="false" customHeight="false" outlineLevel="0" collapsed="false">
      <c r="A17" s="243"/>
      <c r="P17" s="236"/>
    </row>
    <row r="18" customFormat="false" ht="15" hidden="false" customHeight="false" outlineLevel="0" collapsed="false">
      <c r="P18" s="236"/>
    </row>
    <row r="19" customFormat="false" ht="15" hidden="false" customHeight="false" outlineLevel="0" collapsed="false">
      <c r="P19" s="236"/>
    </row>
    <row r="20" customFormat="false" ht="15" hidden="false" customHeight="false" outlineLevel="0" collapsed="false">
      <c r="P20" s="236"/>
    </row>
    <row r="21" customFormat="false" ht="15" hidden="false" customHeight="false" outlineLevel="0" collapsed="false">
      <c r="P21" s="236"/>
    </row>
    <row r="22" customFormat="false" ht="15" hidden="false" customHeight="false" outlineLevel="0" collapsed="false">
      <c r="P22" s="236"/>
    </row>
    <row r="23" customFormat="false" ht="15" hidden="false" customHeight="false" outlineLevel="0" collapsed="false">
      <c r="P23" s="236"/>
    </row>
    <row r="24" customFormat="false" ht="15" hidden="false" customHeight="false" outlineLevel="0" collapsed="false">
      <c r="P24" s="236"/>
    </row>
    <row r="25" customFormat="false" ht="15" hidden="false" customHeight="false" outlineLevel="0" collapsed="false">
      <c r="P25" s="236"/>
    </row>
    <row r="26" customFormat="false" ht="15" hidden="false" customHeight="false" outlineLevel="0" collapsed="false">
      <c r="P26" s="236"/>
    </row>
    <row r="27" customFormat="false" ht="15" hidden="false" customHeight="false" outlineLevel="0" collapsed="false">
      <c r="P27" s="236"/>
    </row>
    <row r="28" customFormat="false" ht="15" hidden="false" customHeight="false" outlineLevel="0" collapsed="false">
      <c r="P28" s="236"/>
    </row>
    <row r="29" customFormat="false" ht="15" hidden="false" customHeight="false" outlineLevel="0" collapsed="false">
      <c r="P29" s="236"/>
    </row>
    <row r="30" customFormat="false" ht="15" hidden="false" customHeight="false" outlineLevel="0" collapsed="false">
      <c r="P30" s="236"/>
    </row>
    <row r="31" customFormat="false" ht="15" hidden="false" customHeight="false" outlineLevel="0" collapsed="false">
      <c r="P31" s="236"/>
    </row>
    <row r="32" customFormat="false" ht="15" hidden="false" customHeight="false" outlineLevel="0" collapsed="false">
      <c r="P32" s="236"/>
    </row>
    <row r="33" customFormat="false" ht="15" hidden="false" customHeight="false" outlineLevel="0" collapsed="false">
      <c r="P33" s="236"/>
    </row>
    <row r="34" customFormat="false" ht="15" hidden="false" customHeight="false" outlineLevel="0" collapsed="false">
      <c r="P34" s="236"/>
    </row>
    <row r="35" customFormat="false" ht="15" hidden="false" customHeight="false" outlineLevel="0" collapsed="false">
      <c r="P35" s="236"/>
    </row>
    <row r="36" customFormat="false" ht="15" hidden="false" customHeight="false" outlineLevel="0" collapsed="false">
      <c r="P36" s="236"/>
    </row>
    <row r="37" customFormat="false" ht="15" hidden="false" customHeight="false" outlineLevel="0" collapsed="false">
      <c r="P37" s="236"/>
    </row>
    <row r="38" customFormat="false" ht="15" hidden="false" customHeight="false" outlineLevel="0" collapsed="false">
      <c r="P38" s="236"/>
    </row>
    <row r="39" customFormat="false" ht="15" hidden="false" customHeight="false" outlineLevel="0" collapsed="false">
      <c r="P39" s="236"/>
    </row>
    <row r="40" customFormat="false" ht="15" hidden="false" customHeight="false" outlineLevel="0" collapsed="false">
      <c r="P40" s="236"/>
    </row>
    <row r="41" customFormat="false" ht="15" hidden="false" customHeight="false" outlineLevel="0" collapsed="false">
      <c r="P41" s="236"/>
    </row>
    <row r="42" customFormat="false" ht="15" hidden="false" customHeight="false" outlineLevel="0" collapsed="false">
      <c r="P42" s="236"/>
    </row>
  </sheetData>
  <dataValidations count="24">
    <dataValidation allowBlank="true" operator="lessThanOrEqual" prompt="Informar o tipo de logradouro: AV, RUA, BC, EST, LI, etc.&#10;Tamanho: 7" promptTitle="TIPO LOGRADOURO" showDropDown="false" showErrorMessage="true" showInputMessage="true" sqref="E10:E43 P10:P42 E44:E1009" type="textLength">
      <formula1>7</formula1>
      <formula2>0</formula2>
    </dataValidation>
    <dataValidation allowBlank="true" operator="lessThanOrEqual" prompt="Informar o número, no logradouro. Se for sem número, informar &quot;S/N&quot;.&#10;Tamanho: 5" promptTitle="NÚMERO" showDropDown="false" showErrorMessage="true" showInputMessage="true" sqref="R5:R7 R9 F10:F1009" type="textLength">
      <formula1>5</formula1>
      <formula2>0</formula2>
    </dataValidation>
    <dataValidation allowBlank="true" operator="lessThanOrEqual" prompt="Informar o número da conta, sem pontos, barra, hifen, etc.&#10;Tamanho: 15" promptTitle="CONTA CORRENTE" showDropDown="false" showErrorMessage="true" showInputMessage="true" sqref="AE5:AE7 AE9 Q10:Q1009" type="textLength">
      <formula1>15</formula1>
      <formula2>0</formula2>
    </dataValidation>
    <dataValidation allowBlank="true" operator="lessThanOrEqual" prompt="Informar o código do agência.&#10;Tamanho: 4" promptTitle="AGÊNCIA" showDropDown="false" showErrorMessage="true" showInputMessage="true" sqref="AD5:AD7 AD9 P43:P1009" type="textLength">
      <formula1>4</formula1>
      <formula2>0</formula2>
    </dataValidation>
    <dataValidation allowBlank="true" operator="lessThanOrEqual" prompt="informar o código de credor, se já possuir cadastro." promptTitle="CREDOR" showDropDown="false" showErrorMessage="true" showInputMessage="true" sqref="AK5:AK7 AK9 W10:W1009" type="textLength">
      <formula1>8</formula1>
      <formula2>0</formula2>
    </dataValidation>
    <dataValidation allowBlank="true" operator="lessThanOrEqual" prompt="Informar o número do INSS só com números.&#10;Tamanho: 11" promptTitle="INSS" showDropDown="false" showErrorMessage="true" showInputMessage="true" sqref="AB5:AB7 AB9 N10:N1009" type="textLength">
      <formula1>11</formula1>
      <formula2>0</formula2>
    </dataValidation>
    <dataValidation allowBlank="true" operator="lessThanOrEqual" showDropDown="false" showErrorMessage="true" showInputMessage="true" sqref="AM5:AM7 AM9 Y10:Y1009" type="textLength">
      <formula1>3</formula1>
      <formula2>0</formula2>
    </dataValidation>
    <dataValidation allowBlank="true" operator="equal" prompt="Informar o número da classificação da receita com doze dígitos.&#10;Tamanho: 12" promptTitle="CLASSIFICAÇÃO DA RECEITA" showDropDown="false" showErrorMessage="true" showInputMessage="true" sqref="AJ5:AJ7 AJ9 V10:V1009" type="textLength">
      <formula1>12</formula1>
      <formula2>0</formula2>
    </dataValidation>
    <dataValidation allowBlank="true" operator="lessThanOrEqual" showDropDown="false" showErrorMessage="true" showInputMessage="true" sqref="AL5:AL7 AL9 X10:X1009" type="textLength">
      <formula1>6</formula1>
      <formula2>0</formula2>
    </dataValidation>
    <dataValidation allowBlank="true" operator="lessThanOrEqual" prompt="Informar o DDD.&#10;Tamanho: 4" promptTitle="DDD" showDropDown="false" showErrorMessage="true" showInputMessage="true" sqref="U5:U7 U9 H10:H1009" type="textLength">
      <formula1>4</formula1>
      <formula2>0</formula2>
    </dataValidation>
    <dataValidation allowBlank="true" operator="lessThanOrEqual" prompt="Informar o CEP. Só números, sem hifen.&#10;Tamanho: 8" promptTitle="CEP" showDropDown="false" showErrorMessage="true" showInputMessage="true" sqref="X5:X7 X9 J10:J1009" type="textLength">
      <formula1>8</formula1>
      <formula2>0</formula2>
    </dataValidation>
    <dataValidation allowBlank="true" operator="lessThanOrEqual" prompt="Informar o CPF do credor só com números, sem pontos, hífen ou barra.&#10;Correto: 00011122233&#10;Errado: 000.111.222-33&#10;Tamanho: 11" promptTitle="CPF" showDropDown="false" showErrorMessage="true" showInputMessage="true" sqref="Y5:Y7 Y9 K10:K1009" type="textLength">
      <formula1>11</formula1>
      <formula2>0</formula2>
    </dataValidation>
    <dataValidation allowBlank="true" operator="lessThanOrEqual" prompt="Informar o PIS só com números.&#10;Tamanho: 11" promptTitle="PIS" showDropDown="false" showErrorMessage="true" showInputMessage="true" sqref="Z5:AA7 Z9:AA9 M10:M1009" type="textLength">
      <formula1>11</formula1>
      <formula2>0</formula2>
    </dataValidation>
    <dataValidation allowBlank="true" operator="lessThanOrEqual" prompt="Informar o código do banco.&#10;Tamanho: 3" promptTitle="BANCO" showDropDown="false" showErrorMessage="true" showInputMessage="true" sqref="AC5:AC7 AC9 O10:O1009" type="textLength">
      <formula1>3</formula1>
      <formula2>0</formula2>
    </dataValidation>
    <dataValidation allowBlank="true" operator="lessThanOrEqual" prompt="Informar o setor governamental, com oito dígitos.&#10;Tamanho: 8" promptTitle="SETOR GOVERNAMENTAL" showDropDown="false" showErrorMessage="true" showInputMessage="true" sqref="AF5:AF7 AF9 R10:R1009" type="textLength">
      <formula1>8</formula1>
      <formula2>0</formula2>
    </dataValidation>
    <dataValidation allowBlank="true" operator="equal" prompt="Informar o número do recurso com quatro dígitos.&#10;Tamanho: 4" promptTitle="RECURSO" showDropDown="false" showErrorMessage="true" showInputMessage="true" sqref="AH5:AH7 AH9 T10:T1009" type="textLength">
      <formula1>4</formula1>
      <formula2>0</formula2>
    </dataValidation>
    <dataValidation allowBlank="true" operator="lessThanOrEqual" prompt="Informar o número da contrapartida com nove dígitos.&#10;Tamanho: 9" promptTitle="CONTRAPARTIDA" showDropDown="false" showErrorMessage="true" showInputMessage="true" sqref="AG5:AG7 AG9 S10:S1009" type="textLength">
      <formula1>9</formula1>
      <formula2>0</formula2>
    </dataValidation>
    <dataValidation allowBlank="true" operator="equal" prompt="Informar o código do projeto com quatro dígitos.&#10;Tamanho: 4" promptTitle="PROJETO" showDropDown="false" showErrorMessage="true" showInputMessage="true" sqref="AI5:AI7 AI9 U10:U1009" type="textLength">
      <formula1>4</formula1>
      <formula2>0</formula2>
    </dataValidation>
    <dataValidation allowBlank="true" operator="between" prompt="Informar nome completo. Não utilizar acentos e caracteres especiais, tais como: ' &quot; ´ ~ ^ * ç ¨&#10;Tamanho: 46" promptTitle="NOME" showDropDown="false" showErrorMessage="true" showInputMessage="true" sqref="O2:O3 O5:O7 O9 D10:D1009" type="textLength">
      <formula1>0</formula1>
      <formula2>46</formula2>
    </dataValidation>
    <dataValidation allowBlank="true" operator="lessThanOrEqual" prompt="Informar o CNPJ do credor só com números, sem pontos, hífen ou barra.&#10;Correto: 00111222000133&#10;Errado: 00.111.222/0001-33&#10;Tamanho: 14" promptTitle="CNPJ" showDropDown="false" showErrorMessage="true" showInputMessage="true" sqref="L10:L1009" type="textLength">
      <formula1>14</formula1>
      <formula2>0</formula2>
    </dataValidation>
    <dataValidation allowBlank="true" operator="lessThanOrEqual" prompt="Informar o complemento do endereço.&#10;Tamanho: 15" promptTitle="COMPLEMENTO" showDropDown="false" showErrorMessage="true" showInputMessage="true" sqref="S5:S7 S9 G10:G1009" type="textLength">
      <formula1>15</formula1>
      <formula2>0</formula2>
    </dataValidation>
    <dataValidation allowBlank="true" operator="lessThanOrEqual" prompt="Informar o código do município.&#10;Tamanho: 4" promptTitle="COD. MUNICÍPIO" showDropDown="false" showErrorMessage="true" showInputMessage="true" sqref="I10:I1009" type="textLength">
      <formula1>4</formula1>
      <formula2>0</formula2>
    </dataValidation>
    <dataValidation allowBlank="true" operator="lessThanOrEqual" prompt="Informar o Bairro.&#10;Tamanho: 36" promptTitle="BAIRRO" showDropDown="false" showErrorMessage="true" showInputMessage="true" sqref="T5:T7 T9" type="textLength">
      <formula1>36</formula1>
      <formula2>0</formula2>
    </dataValidation>
    <dataValidation allowBlank="true" operator="lessThanOrEqual" prompt="Informar o telefone.&#10;Tamanho: 8" promptTitle="FONE" showDropDown="false" showErrorMessage="true" showInputMessage="true" sqref="V5:V7 V9" type="textLength">
      <formula1>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72265625" defaultRowHeight="15" zeroHeight="false" outlineLevelRow="0" outlineLevelCol="0"/>
  <cols>
    <col collapsed="false" customWidth="false" hidden="false" outlineLevel="0" max="1025" min="1" style="248" width="8.71"/>
  </cols>
  <sheetData>
    <row r="1" s="1" customFormat="true" ht="15" hidden="false" customHeight="false" outlineLevel="0" collapsed="false"/>
    <row r="2" s="1" customFormat="true" ht="15" hidden="false" customHeight="false" outlineLevel="0" collapsed="false"/>
    <row r="3" s="1" customFormat="true" ht="23.25" hidden="false" customHeight="false" outlineLevel="0" collapsed="false">
      <c r="D3" s="249" t="s">
        <v>0</v>
      </c>
    </row>
    <row r="4" s="1" customFormat="true" ht="23.25" hidden="false" customHeight="false" outlineLevel="0" collapsed="false">
      <c r="D4" s="6" t="s">
        <v>76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</row>
    <row r="5" s="1" customFormat="true" ht="23.25" hidden="false" customHeight="false" outlineLevel="0" collapsed="false">
      <c r="D5" s="6" t="s">
        <v>2</v>
      </c>
      <c r="F5" s="6"/>
      <c r="G5" s="6"/>
      <c r="H5" s="6"/>
      <c r="I5" s="7"/>
      <c r="J5" s="7"/>
    </row>
    <row r="6" s="1" customFormat="true" ht="23.25" hidden="false" customHeight="false" outlineLevel="0" collapsed="false">
      <c r="F6" s="6"/>
      <c r="G6" s="6"/>
      <c r="H6" s="6"/>
      <c r="I6" s="7"/>
      <c r="J6" s="6"/>
    </row>
    <row r="7" s="1" customFormat="true" ht="23.25" hidden="false" customHeight="false" outlineLevel="0" collapsed="false">
      <c r="F7" s="6"/>
      <c r="G7" s="6"/>
      <c r="H7" s="6"/>
      <c r="I7" s="7"/>
      <c r="J7" s="7"/>
    </row>
    <row r="8" s="1" customFormat="true" ht="15" hidden="false" customHeight="false" outlineLevel="0" collapsed="false"/>
    <row r="9" s="1" customFormat="true" ht="15" hidden="false" customHeight="false" outlineLevel="0" collapsed="false"/>
    <row r="10" s="1" customFormat="true" ht="15" hidden="false" customHeight="false" outlineLevel="0" collapsed="false"/>
    <row r="11" s="1" customFormat="true" ht="28.5" hidden="false" customHeight="false" outlineLevel="0" collapsed="false">
      <c r="B11" s="251" t="s">
        <v>384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D14" s="252" t="s">
        <v>346</v>
      </c>
      <c r="E14" s="252"/>
      <c r="F14" s="252"/>
      <c r="G14" s="252"/>
      <c r="H14" s="252"/>
      <c r="I14" s="252"/>
      <c r="J14" s="252"/>
      <c r="K14" s="252"/>
      <c r="L14" s="252"/>
    </row>
    <row r="15" s="1" customFormat="true" ht="15" hidden="false" customHeight="false" outlineLevel="0" collapsed="false">
      <c r="D15" s="252"/>
      <c r="E15" s="252"/>
      <c r="F15" s="252"/>
      <c r="G15" s="252"/>
      <c r="H15" s="252"/>
      <c r="I15" s="252"/>
      <c r="J15" s="252"/>
      <c r="K15" s="252"/>
      <c r="L15" s="252"/>
    </row>
    <row r="16" s="1" customFormat="true" ht="15" hidden="false" customHeight="false" outlineLevel="0" collapsed="false"/>
    <row r="17" s="1" customFormat="true" ht="15" hidden="false" customHeight="false" outlineLevel="0" collapsed="false"/>
    <row r="18" s="1" customFormat="true" ht="15" hidden="false" customHeight="false" outlineLevel="0" collapsed="false"/>
    <row r="19" s="1" customFormat="true" ht="15" hidden="false" customHeight="false" outlineLevel="0" collapsed="false"/>
    <row r="20" s="1" customFormat="true" ht="15" hidden="false" customHeight="false" outlineLevel="0" collapsed="false"/>
  </sheetData>
  <mergeCells count="2">
    <mergeCell ref="B11:N11"/>
    <mergeCell ref="D14:L15"/>
  </mergeCells>
  <dataValidations count="1">
    <dataValidation allowBlank="true" operator="between" showDropDown="false" showErrorMessage="true" showInputMessage="true" sqref="D14:L15" type="list">
      <formula1>Listaresid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2015-11-07T14:01:09Z</dcterms:created>
  <dc:creator/>
  <dc:description/>
  <dc:language>pt-BR</dc:language>
  <cp:lastModifiedBy/>
  <dcterms:modified xsi:type="dcterms:W3CDTF">2021-04-14T16:00:28Z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