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C:\Users\desiree-kuhn\Downloads\"/>
    </mc:Choice>
  </mc:AlternateContent>
  <xr:revisionPtr revIDLastSave="0" documentId="8_{591B7D4A-4392-4578-B4C8-542B9F4C47C8}" xr6:coauthVersionLast="47" xr6:coauthVersionMax="47" xr10:uidLastSave="{00000000-0000-0000-0000-000000000000}"/>
  <bookViews>
    <workbookView xWindow="-28920" yWindow="-120" windowWidth="29040" windowHeight="15720" tabRatio="844" activeTab="1" xr2:uid="{00000000-000D-0000-FFFF-FFFF00000000}"/>
  </bookViews>
  <sheets>
    <sheet name="1.Parâmetros" sheetId="1" r:id="rId1"/>
    <sheet name="2.Necessidades - 1º Semestre" sheetId="8" r:id="rId2"/>
    <sheet name="2.Necessidades - 2º Semestre" sheetId="10" r:id="rId3"/>
    <sheet name="3.R$ Solicitado ao PróSocial" sheetId="3" r:id="rId4"/>
    <sheet name="4. Descrição das Rubricas" sheetId="7" r:id="rId5"/>
    <sheet name="Unidades de medida" sheetId="9" state="hidden" r:id="rId6"/>
  </sheets>
  <definedNames>
    <definedName name="_xlnm.Print_Area" localSheetId="0">'1.Parâmetros'!$A$1:$B$17</definedName>
    <definedName name="_xlnm.Print_Area" localSheetId="1">'2.Necessidades - 1º Semestre'!$A$1:$S$75</definedName>
    <definedName name="_xlnm.Print_Area" localSheetId="2">'2.Necessidades - 2º Semestre'!$A$1:$S$75</definedName>
    <definedName name="_xlnm.Print_Area" localSheetId="3">'3.R$ Solicitado ao PróSocial'!$A$1:$P$34</definedName>
    <definedName name="CódConta">#REF!</definedName>
    <definedName name="Fornecedores">#REF!</definedName>
    <definedName name="Necessidades">#REF!</definedName>
    <definedName name="PA">'3.R$ Solicitado ao PróSocial'!$A$12:$O$25</definedName>
    <definedName name="PlanoContas" localSheetId="4">'4. Descrição das Rubricas'!$A$1:$B$11</definedName>
    <definedName name="PlanoContas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3" i="3" l="1"/>
  <c r="F13" i="3" s="1"/>
  <c r="B13" i="3"/>
  <c r="A14" i="3"/>
  <c r="F14" i="3" s="1"/>
  <c r="B14" i="3"/>
  <c r="A15" i="3"/>
  <c r="B15" i="3"/>
  <c r="A16" i="3"/>
  <c r="B16" i="3"/>
  <c r="A17" i="3"/>
  <c r="B17" i="3"/>
  <c r="A18" i="3"/>
  <c r="E18" i="3" s="1"/>
  <c r="B18" i="3"/>
  <c r="A19" i="3"/>
  <c r="D19" i="3" s="1"/>
  <c r="B19" i="3"/>
  <c r="B11" i="3"/>
  <c r="E17" i="10"/>
  <c r="Q17" i="10" s="1"/>
  <c r="O23" i="10"/>
  <c r="O31" i="10"/>
  <c r="O39" i="10"/>
  <c r="O47" i="10"/>
  <c r="O55" i="10"/>
  <c r="O63" i="10"/>
  <c r="O71" i="10"/>
  <c r="M20" i="10"/>
  <c r="M22" i="10"/>
  <c r="M24" i="10"/>
  <c r="M28" i="10"/>
  <c r="M30" i="10"/>
  <c r="M32" i="10"/>
  <c r="M36" i="10"/>
  <c r="M38" i="10"/>
  <c r="M40" i="10"/>
  <c r="M44" i="10"/>
  <c r="M46" i="10"/>
  <c r="M48" i="10"/>
  <c r="M52" i="10"/>
  <c r="M54" i="10"/>
  <c r="M56" i="10"/>
  <c r="M60" i="10"/>
  <c r="M62" i="10"/>
  <c r="M64" i="10"/>
  <c r="M68" i="10"/>
  <c r="M70" i="10"/>
  <c r="M72" i="10"/>
  <c r="K18" i="10"/>
  <c r="K20" i="10"/>
  <c r="K22" i="10"/>
  <c r="K26" i="10"/>
  <c r="K28" i="10"/>
  <c r="K30" i="10"/>
  <c r="K34" i="10"/>
  <c r="K36" i="10"/>
  <c r="K38" i="10"/>
  <c r="K42" i="10"/>
  <c r="K44" i="10"/>
  <c r="K46" i="10"/>
  <c r="K50" i="10"/>
  <c r="K52" i="10"/>
  <c r="K54" i="10"/>
  <c r="K58" i="10"/>
  <c r="K60" i="10"/>
  <c r="K62" i="10"/>
  <c r="K66" i="10"/>
  <c r="K68" i="10"/>
  <c r="K70" i="10"/>
  <c r="K74" i="10"/>
  <c r="I18" i="10"/>
  <c r="I20" i="10"/>
  <c r="I24" i="10"/>
  <c r="I26" i="10"/>
  <c r="I28" i="10"/>
  <c r="I32" i="10"/>
  <c r="I34" i="10"/>
  <c r="I36" i="10"/>
  <c r="I40" i="10"/>
  <c r="I42" i="10"/>
  <c r="I44" i="10"/>
  <c r="I48" i="10"/>
  <c r="I50" i="10"/>
  <c r="I52" i="10"/>
  <c r="I56" i="10"/>
  <c r="I58" i="10"/>
  <c r="I60" i="10"/>
  <c r="I64" i="10"/>
  <c r="I66" i="10"/>
  <c r="I68" i="10"/>
  <c r="I72" i="10"/>
  <c r="I74" i="10"/>
  <c r="G20" i="10"/>
  <c r="G22" i="10"/>
  <c r="G24" i="10"/>
  <c r="G28" i="10"/>
  <c r="G30" i="10"/>
  <c r="G32" i="10"/>
  <c r="G36" i="10"/>
  <c r="G38" i="10"/>
  <c r="G40" i="10"/>
  <c r="G44" i="10"/>
  <c r="G46" i="10"/>
  <c r="G48" i="10"/>
  <c r="G52" i="10"/>
  <c r="G54" i="10"/>
  <c r="G56" i="10"/>
  <c r="G60" i="10"/>
  <c r="G62" i="10"/>
  <c r="G64" i="10"/>
  <c r="G68" i="10"/>
  <c r="G70" i="10"/>
  <c r="G72" i="10"/>
  <c r="E16" i="10"/>
  <c r="Q16" i="10" s="1"/>
  <c r="E18" i="10"/>
  <c r="M18" i="10" s="1"/>
  <c r="E19" i="10"/>
  <c r="M19" i="10" s="1"/>
  <c r="E20" i="10"/>
  <c r="O20" i="10" s="1"/>
  <c r="E21" i="10"/>
  <c r="I21" i="10" s="1"/>
  <c r="E22" i="10"/>
  <c r="Q22" i="10" s="1"/>
  <c r="E23" i="10"/>
  <c r="K23" i="10" s="1"/>
  <c r="E24" i="10"/>
  <c r="K24" i="10" s="1"/>
  <c r="E25" i="10"/>
  <c r="M25" i="10" s="1"/>
  <c r="E26" i="10"/>
  <c r="M26" i="10" s="1"/>
  <c r="E27" i="10"/>
  <c r="M27" i="10" s="1"/>
  <c r="E28" i="10"/>
  <c r="O28" i="10" s="1"/>
  <c r="E29" i="10"/>
  <c r="I29" i="10" s="1"/>
  <c r="E30" i="10"/>
  <c r="Q30" i="10" s="1"/>
  <c r="E31" i="10"/>
  <c r="K31" i="10" s="1"/>
  <c r="E32" i="10"/>
  <c r="K32" i="10" s="1"/>
  <c r="E33" i="10"/>
  <c r="M33" i="10" s="1"/>
  <c r="E34" i="10"/>
  <c r="M34" i="10" s="1"/>
  <c r="E35" i="10"/>
  <c r="M35" i="10" s="1"/>
  <c r="E36" i="10"/>
  <c r="O36" i="10" s="1"/>
  <c r="E37" i="10"/>
  <c r="I37" i="10" s="1"/>
  <c r="E38" i="10"/>
  <c r="Q38" i="10" s="1"/>
  <c r="E39" i="10"/>
  <c r="K39" i="10" s="1"/>
  <c r="E40" i="10"/>
  <c r="K40" i="10" s="1"/>
  <c r="E41" i="10"/>
  <c r="M41" i="10" s="1"/>
  <c r="E42" i="10"/>
  <c r="M42" i="10" s="1"/>
  <c r="E43" i="10"/>
  <c r="M43" i="10" s="1"/>
  <c r="E44" i="10"/>
  <c r="O44" i="10" s="1"/>
  <c r="E45" i="10"/>
  <c r="I45" i="10" s="1"/>
  <c r="E46" i="10"/>
  <c r="Q46" i="10" s="1"/>
  <c r="E47" i="10"/>
  <c r="K47" i="10" s="1"/>
  <c r="E48" i="10"/>
  <c r="K48" i="10" s="1"/>
  <c r="E49" i="10"/>
  <c r="M49" i="10" s="1"/>
  <c r="E50" i="10"/>
  <c r="M50" i="10" s="1"/>
  <c r="E51" i="10"/>
  <c r="M51" i="10" s="1"/>
  <c r="E52" i="10"/>
  <c r="O52" i="10" s="1"/>
  <c r="E53" i="10"/>
  <c r="I53" i="10" s="1"/>
  <c r="E54" i="10"/>
  <c r="Q54" i="10" s="1"/>
  <c r="E55" i="10"/>
  <c r="K55" i="10" s="1"/>
  <c r="E56" i="10"/>
  <c r="K56" i="10" s="1"/>
  <c r="E57" i="10"/>
  <c r="M57" i="10" s="1"/>
  <c r="E58" i="10"/>
  <c r="M58" i="10" s="1"/>
  <c r="E59" i="10"/>
  <c r="M59" i="10" s="1"/>
  <c r="E60" i="10"/>
  <c r="O60" i="10" s="1"/>
  <c r="E61" i="10"/>
  <c r="I61" i="10" s="1"/>
  <c r="E62" i="10"/>
  <c r="Q62" i="10" s="1"/>
  <c r="E63" i="10"/>
  <c r="K63" i="10" s="1"/>
  <c r="E64" i="10"/>
  <c r="K64" i="10" s="1"/>
  <c r="E65" i="10"/>
  <c r="M65" i="10" s="1"/>
  <c r="E66" i="10"/>
  <c r="M66" i="10" s="1"/>
  <c r="E67" i="10"/>
  <c r="M67" i="10" s="1"/>
  <c r="E68" i="10"/>
  <c r="O68" i="10" s="1"/>
  <c r="E69" i="10"/>
  <c r="I69" i="10" s="1"/>
  <c r="E70" i="10"/>
  <c r="Q70" i="10" s="1"/>
  <c r="E71" i="10"/>
  <c r="K71" i="10" s="1"/>
  <c r="E72" i="10"/>
  <c r="K72" i="10" s="1"/>
  <c r="E73" i="10"/>
  <c r="M73" i="10" s="1"/>
  <c r="E74" i="10"/>
  <c r="M74" i="10" s="1"/>
  <c r="E75" i="10"/>
  <c r="M75" i="10" s="1"/>
  <c r="D16" i="10"/>
  <c r="D17" i="10"/>
  <c r="D18" i="10"/>
  <c r="D19" i="10"/>
  <c r="D20" i="10"/>
  <c r="D21" i="10"/>
  <c r="D22" i="10"/>
  <c r="D23" i="10"/>
  <c r="D24" i="10"/>
  <c r="D25" i="10"/>
  <c r="D26" i="10"/>
  <c r="D27" i="10"/>
  <c r="D28" i="10"/>
  <c r="D29" i="10"/>
  <c r="D30" i="10"/>
  <c r="D31" i="10"/>
  <c r="D32" i="10"/>
  <c r="D33" i="10"/>
  <c r="D34" i="10"/>
  <c r="D35" i="10"/>
  <c r="D36" i="10"/>
  <c r="D37" i="10"/>
  <c r="D38" i="10"/>
  <c r="D39" i="10"/>
  <c r="D40" i="10"/>
  <c r="D41" i="10"/>
  <c r="D42" i="10"/>
  <c r="D43" i="10"/>
  <c r="D44" i="10"/>
  <c r="D45" i="10"/>
  <c r="D46" i="10"/>
  <c r="D47" i="10"/>
  <c r="D48" i="10"/>
  <c r="D49" i="10"/>
  <c r="D50" i="10"/>
  <c r="D51" i="10"/>
  <c r="D52" i="10"/>
  <c r="D53" i="10"/>
  <c r="D54" i="10"/>
  <c r="D55" i="10"/>
  <c r="D56" i="10"/>
  <c r="D57" i="10"/>
  <c r="D58" i="10"/>
  <c r="D59" i="10"/>
  <c r="D60" i="10"/>
  <c r="D61" i="10"/>
  <c r="D62" i="10"/>
  <c r="D63" i="10"/>
  <c r="D64" i="10"/>
  <c r="D65" i="10"/>
  <c r="D66" i="10"/>
  <c r="D67" i="10"/>
  <c r="D68" i="10"/>
  <c r="D69" i="10"/>
  <c r="D70" i="10"/>
  <c r="D71" i="10"/>
  <c r="D72" i="10"/>
  <c r="D73" i="10"/>
  <c r="D74" i="10"/>
  <c r="D75" i="10"/>
  <c r="C17" i="10"/>
  <c r="C18" i="10"/>
  <c r="C19" i="10"/>
  <c r="C20" i="10"/>
  <c r="C21" i="10"/>
  <c r="C22" i="10"/>
  <c r="C23" i="10"/>
  <c r="C24" i="10"/>
  <c r="C25" i="10"/>
  <c r="C26" i="10"/>
  <c r="C27" i="10"/>
  <c r="C28" i="10"/>
  <c r="C29" i="10"/>
  <c r="C30" i="10"/>
  <c r="C31" i="10"/>
  <c r="C32" i="10"/>
  <c r="C33" i="10"/>
  <c r="C34" i="10"/>
  <c r="C35" i="10"/>
  <c r="C36" i="10"/>
  <c r="C37" i="10"/>
  <c r="C38" i="10"/>
  <c r="C39" i="10"/>
  <c r="C40" i="10"/>
  <c r="C41" i="10"/>
  <c r="C42" i="10"/>
  <c r="C43" i="10"/>
  <c r="C44" i="10"/>
  <c r="C45" i="10"/>
  <c r="C46" i="10"/>
  <c r="C47" i="10"/>
  <c r="C48" i="10"/>
  <c r="C49" i="10"/>
  <c r="C50" i="10"/>
  <c r="C51" i="10"/>
  <c r="C52" i="10"/>
  <c r="C53" i="10"/>
  <c r="C54" i="10"/>
  <c r="C55" i="10"/>
  <c r="C56" i="10"/>
  <c r="C57" i="10"/>
  <c r="C58" i="10"/>
  <c r="C59" i="10"/>
  <c r="C60" i="10"/>
  <c r="C61" i="10"/>
  <c r="C62" i="10"/>
  <c r="C63" i="10"/>
  <c r="C64" i="10"/>
  <c r="C65" i="10"/>
  <c r="C66" i="10"/>
  <c r="C67" i="10"/>
  <c r="C68" i="10"/>
  <c r="C69" i="10"/>
  <c r="C70" i="10"/>
  <c r="C71" i="10"/>
  <c r="C72" i="10"/>
  <c r="C73" i="10"/>
  <c r="C74" i="10"/>
  <c r="C75" i="10"/>
  <c r="C16" i="10"/>
  <c r="C15" i="10"/>
  <c r="B18" i="10"/>
  <c r="B19" i="10"/>
  <c r="B20" i="10"/>
  <c r="B21" i="10"/>
  <c r="B22" i="10"/>
  <c r="B23" i="10"/>
  <c r="B24" i="10"/>
  <c r="B25" i="10"/>
  <c r="B26" i="10"/>
  <c r="B27" i="10"/>
  <c r="B28" i="10"/>
  <c r="B29" i="10"/>
  <c r="B30" i="10"/>
  <c r="B31" i="10"/>
  <c r="B32" i="10"/>
  <c r="B33" i="10"/>
  <c r="B34" i="10"/>
  <c r="B35" i="10"/>
  <c r="B36" i="10"/>
  <c r="B37" i="10"/>
  <c r="B38" i="10"/>
  <c r="B39" i="10"/>
  <c r="B40" i="10"/>
  <c r="B41" i="10"/>
  <c r="B42" i="10"/>
  <c r="B43" i="10"/>
  <c r="B44" i="10"/>
  <c r="B45" i="10"/>
  <c r="B46" i="10"/>
  <c r="B47" i="10"/>
  <c r="B48" i="10"/>
  <c r="B49" i="10"/>
  <c r="B50" i="10"/>
  <c r="B51" i="10"/>
  <c r="B52" i="10"/>
  <c r="B53" i="10"/>
  <c r="B54" i="10"/>
  <c r="B55" i="10"/>
  <c r="B56" i="10"/>
  <c r="B57" i="10"/>
  <c r="B58" i="10"/>
  <c r="B59" i="10"/>
  <c r="B60" i="10"/>
  <c r="B61" i="10"/>
  <c r="B62" i="10"/>
  <c r="B63" i="10"/>
  <c r="B64" i="10"/>
  <c r="B65" i="10"/>
  <c r="B66" i="10"/>
  <c r="B67" i="10"/>
  <c r="B68" i="10"/>
  <c r="B69" i="10"/>
  <c r="B70" i="10"/>
  <c r="B71" i="10"/>
  <c r="B72" i="10"/>
  <c r="B73" i="10"/>
  <c r="B74" i="10"/>
  <c r="B75" i="10"/>
  <c r="E15" i="10"/>
  <c r="K15" i="10" s="1"/>
  <c r="D15" i="10"/>
  <c r="S40" i="10" l="1"/>
  <c r="S60" i="10"/>
  <c r="O75" i="10"/>
  <c r="O67" i="10"/>
  <c r="O59" i="10"/>
  <c r="O51" i="10"/>
  <c r="O43" i="10"/>
  <c r="O35" i="10"/>
  <c r="O27" i="10"/>
  <c r="O19" i="10"/>
  <c r="Q69" i="10"/>
  <c r="Q61" i="10"/>
  <c r="Q53" i="10"/>
  <c r="Q45" i="10"/>
  <c r="Q37" i="10"/>
  <c r="Q29" i="10"/>
  <c r="Q21" i="10"/>
  <c r="G71" i="10"/>
  <c r="G63" i="10"/>
  <c r="S63" i="10" s="1"/>
  <c r="G55" i="10"/>
  <c r="S55" i="10" s="1"/>
  <c r="G47" i="10"/>
  <c r="G39" i="10"/>
  <c r="G31" i="10"/>
  <c r="G23" i="10"/>
  <c r="I75" i="10"/>
  <c r="I67" i="10"/>
  <c r="I59" i="10"/>
  <c r="I51" i="10"/>
  <c r="I43" i="10"/>
  <c r="I35" i="10"/>
  <c r="I27" i="10"/>
  <c r="I19" i="10"/>
  <c r="K69" i="10"/>
  <c r="K61" i="10"/>
  <c r="K53" i="10"/>
  <c r="K45" i="10"/>
  <c r="S45" i="10" s="1"/>
  <c r="K37" i="10"/>
  <c r="K29" i="10"/>
  <c r="K21" i="10"/>
  <c r="M71" i="10"/>
  <c r="M63" i="10"/>
  <c r="M55" i="10"/>
  <c r="M47" i="10"/>
  <c r="M39" i="10"/>
  <c r="M31" i="10"/>
  <c r="M23" i="10"/>
  <c r="O74" i="10"/>
  <c r="O66" i="10"/>
  <c r="O58" i="10"/>
  <c r="O50" i="10"/>
  <c r="O42" i="10"/>
  <c r="O34" i="10"/>
  <c r="O26" i="10"/>
  <c r="O18" i="10"/>
  <c r="Q68" i="10"/>
  <c r="S68" i="10" s="1"/>
  <c r="Q60" i="10"/>
  <c r="Q52" i="10"/>
  <c r="S52" i="10" s="1"/>
  <c r="Q44" i="10"/>
  <c r="S44" i="10" s="1"/>
  <c r="Q36" i="10"/>
  <c r="S36" i="10" s="1"/>
  <c r="Q28" i="10"/>
  <c r="S28" i="10" s="1"/>
  <c r="Q20" i="10"/>
  <c r="O73" i="10"/>
  <c r="O65" i="10"/>
  <c r="O57" i="10"/>
  <c r="O49" i="10"/>
  <c r="O41" i="10"/>
  <c r="O33" i="10"/>
  <c r="O25" i="10"/>
  <c r="Q75" i="10"/>
  <c r="Q67" i="10"/>
  <c r="Q59" i="10"/>
  <c r="Q51" i="10"/>
  <c r="Q43" i="10"/>
  <c r="Q35" i="10"/>
  <c r="Q27" i="10"/>
  <c r="Q19" i="10"/>
  <c r="G69" i="10"/>
  <c r="G61" i="10"/>
  <c r="G53" i="10"/>
  <c r="G45" i="10"/>
  <c r="G37" i="10"/>
  <c r="G29" i="10"/>
  <c r="G21" i="10"/>
  <c r="I73" i="10"/>
  <c r="I65" i="10"/>
  <c r="I57" i="10"/>
  <c r="I49" i="10"/>
  <c r="I41" i="10"/>
  <c r="I33" i="10"/>
  <c r="I25" i="10"/>
  <c r="K75" i="10"/>
  <c r="K67" i="10"/>
  <c r="K59" i="10"/>
  <c r="K51" i="10"/>
  <c r="K43" i="10"/>
  <c r="K35" i="10"/>
  <c r="K27" i="10"/>
  <c r="K19" i="10"/>
  <c r="M69" i="10"/>
  <c r="S69" i="10" s="1"/>
  <c r="M61" i="10"/>
  <c r="S61" i="10" s="1"/>
  <c r="M53" i="10"/>
  <c r="M45" i="10"/>
  <c r="M37" i="10"/>
  <c r="M29" i="10"/>
  <c r="M21" i="10"/>
  <c r="O72" i="10"/>
  <c r="S72" i="10" s="1"/>
  <c r="O64" i="10"/>
  <c r="S64" i="10" s="1"/>
  <c r="O56" i="10"/>
  <c r="S56" i="10" s="1"/>
  <c r="O48" i="10"/>
  <c r="S48" i="10" s="1"/>
  <c r="O40" i="10"/>
  <c r="O32" i="10"/>
  <c r="S32" i="10" s="1"/>
  <c r="O24" i="10"/>
  <c r="Q74" i="10"/>
  <c r="Q66" i="10"/>
  <c r="Q58" i="10"/>
  <c r="Q50" i="10"/>
  <c r="Q42" i="10"/>
  <c r="Q34" i="10"/>
  <c r="Q26" i="10"/>
  <c r="Q18" i="10"/>
  <c r="Q73" i="10"/>
  <c r="Q65" i="10"/>
  <c r="Q57" i="10"/>
  <c r="Q49" i="10"/>
  <c r="Q41" i="10"/>
  <c r="Q33" i="10"/>
  <c r="Q25" i="10"/>
  <c r="S20" i="10"/>
  <c r="G75" i="10"/>
  <c r="G67" i="10"/>
  <c r="G59" i="10"/>
  <c r="S59" i="10" s="1"/>
  <c r="G51" i="10"/>
  <c r="S51" i="10" s="1"/>
  <c r="G43" i="10"/>
  <c r="S43" i="10" s="1"/>
  <c r="G35" i="10"/>
  <c r="S35" i="10" s="1"/>
  <c r="G27" i="10"/>
  <c r="G19" i="10"/>
  <c r="I71" i="10"/>
  <c r="I63" i="10"/>
  <c r="I55" i="10"/>
  <c r="I47" i="10"/>
  <c r="S47" i="10" s="1"/>
  <c r="I39" i="10"/>
  <c r="I31" i="10"/>
  <c r="S31" i="10" s="1"/>
  <c r="I23" i="10"/>
  <c r="K73" i="10"/>
  <c r="K65" i="10"/>
  <c r="K57" i="10"/>
  <c r="K49" i="10"/>
  <c r="K41" i="10"/>
  <c r="K33" i="10"/>
  <c r="K25" i="10"/>
  <c r="O70" i="10"/>
  <c r="O62" i="10"/>
  <c r="O54" i="10"/>
  <c r="O46" i="10"/>
  <c r="O38" i="10"/>
  <c r="O30" i="10"/>
  <c r="O22" i="10"/>
  <c r="Q72" i="10"/>
  <c r="Q64" i="10"/>
  <c r="Q56" i="10"/>
  <c r="Q48" i="10"/>
  <c r="Q40" i="10"/>
  <c r="Q32" i="10"/>
  <c r="Q24" i="10"/>
  <c r="S24" i="10" s="1"/>
  <c r="G74" i="10"/>
  <c r="S74" i="10" s="1"/>
  <c r="G66" i="10"/>
  <c r="S66" i="10" s="1"/>
  <c r="G58" i="10"/>
  <c r="G50" i="10"/>
  <c r="G42" i="10"/>
  <c r="G34" i="10"/>
  <c r="G26" i="10"/>
  <c r="S26" i="10" s="1"/>
  <c r="G18" i="10"/>
  <c r="S18" i="10" s="1"/>
  <c r="I70" i="10"/>
  <c r="I62" i="10"/>
  <c r="I54" i="10"/>
  <c r="I46" i="10"/>
  <c r="I38" i="10"/>
  <c r="I30" i="10"/>
  <c r="I22" i="10"/>
  <c r="S22" i="10" s="1"/>
  <c r="O69" i="10"/>
  <c r="O61" i="10"/>
  <c r="O53" i="10"/>
  <c r="O45" i="10"/>
  <c r="O37" i="10"/>
  <c r="O29" i="10"/>
  <c r="O21" i="10"/>
  <c r="Q71" i="10"/>
  <c r="S71" i="10" s="1"/>
  <c r="Q63" i="10"/>
  <c r="Q55" i="10"/>
  <c r="Q47" i="10"/>
  <c r="Q39" i="10"/>
  <c r="Q31" i="10"/>
  <c r="Q23" i="10"/>
  <c r="G73" i="10"/>
  <c r="G65" i="10"/>
  <c r="S65" i="10" s="1"/>
  <c r="G57" i="10"/>
  <c r="S57" i="10" s="1"/>
  <c r="G49" i="10"/>
  <c r="G41" i="10"/>
  <c r="G33" i="10"/>
  <c r="G25" i="10"/>
  <c r="M16" i="10"/>
  <c r="C14" i="3"/>
  <c r="I16" i="10"/>
  <c r="D18" i="3"/>
  <c r="G14" i="3"/>
  <c r="C17" i="3"/>
  <c r="G18" i="3"/>
  <c r="G13" i="3"/>
  <c r="D17" i="3"/>
  <c r="H18" i="3"/>
  <c r="D14" i="3"/>
  <c r="H14" i="3"/>
  <c r="H13" i="3"/>
  <c r="C18" i="3"/>
  <c r="E13" i="3"/>
  <c r="F19" i="3"/>
  <c r="C15" i="3"/>
  <c r="E17" i="3"/>
  <c r="F18" i="3"/>
  <c r="G19" i="3"/>
  <c r="E19" i="3"/>
  <c r="D15" i="3"/>
  <c r="F17" i="3"/>
  <c r="H19" i="3"/>
  <c r="C13" i="3"/>
  <c r="E15" i="3"/>
  <c r="G17" i="3"/>
  <c r="D13" i="3"/>
  <c r="E14" i="3"/>
  <c r="F15" i="3"/>
  <c r="H17" i="3"/>
  <c r="C19" i="3"/>
  <c r="G15" i="3"/>
  <c r="H15" i="3"/>
  <c r="K17" i="10"/>
  <c r="I17" i="10"/>
  <c r="G17" i="10"/>
  <c r="G16" i="10"/>
  <c r="O16" i="10"/>
  <c r="K16" i="10"/>
  <c r="O15" i="10"/>
  <c r="I15" i="10"/>
  <c r="G15" i="10"/>
  <c r="Q15" i="10"/>
  <c r="M15" i="10"/>
  <c r="O17" i="10"/>
  <c r="M17" i="10"/>
  <c r="S39" i="10"/>
  <c r="S23" i="10"/>
  <c r="S70" i="10"/>
  <c r="S62" i="10"/>
  <c r="S54" i="10"/>
  <c r="S46" i="10"/>
  <c r="S38" i="10"/>
  <c r="S30" i="10"/>
  <c r="S37" i="10"/>
  <c r="S29" i="10"/>
  <c r="S21" i="10"/>
  <c r="S53" i="10"/>
  <c r="A16" i="10"/>
  <c r="A17" i="10"/>
  <c r="A18" i="10"/>
  <c r="A19" i="10"/>
  <c r="A20" i="10"/>
  <c r="A21" i="10"/>
  <c r="A22" i="10"/>
  <c r="A23" i="10"/>
  <c r="A24" i="10"/>
  <c r="A25" i="10"/>
  <c r="A26" i="10"/>
  <c r="A27" i="10"/>
  <c r="A28" i="10"/>
  <c r="A29" i="10"/>
  <c r="A30" i="10"/>
  <c r="A31" i="10"/>
  <c r="A32" i="10"/>
  <c r="A33" i="10"/>
  <c r="A34" i="10"/>
  <c r="A35" i="10"/>
  <c r="A36" i="10"/>
  <c r="A37" i="10"/>
  <c r="A38" i="10"/>
  <c r="A39" i="10"/>
  <c r="A40" i="10"/>
  <c r="A41" i="10"/>
  <c r="A42" i="10"/>
  <c r="A43" i="10"/>
  <c r="A44" i="10"/>
  <c r="A45" i="10"/>
  <c r="A46" i="10"/>
  <c r="A47" i="10"/>
  <c r="A48" i="10"/>
  <c r="A49" i="10"/>
  <c r="A50" i="10"/>
  <c r="A51" i="10"/>
  <c r="A52" i="10"/>
  <c r="A53" i="10"/>
  <c r="A54" i="10"/>
  <c r="A55" i="10"/>
  <c r="A56" i="10"/>
  <c r="A57" i="10"/>
  <c r="A58" i="10"/>
  <c r="A59" i="10"/>
  <c r="A60" i="10"/>
  <c r="A61" i="10"/>
  <c r="A62" i="10"/>
  <c r="A63" i="10"/>
  <c r="A64" i="10"/>
  <c r="A65" i="10"/>
  <c r="A66" i="10"/>
  <c r="A67" i="10"/>
  <c r="A68" i="10"/>
  <c r="A69" i="10"/>
  <c r="A70" i="10"/>
  <c r="A71" i="10"/>
  <c r="A72" i="10"/>
  <c r="A73" i="10"/>
  <c r="A74" i="10"/>
  <c r="A75" i="10"/>
  <c r="A15" i="10"/>
  <c r="S73" i="10" l="1"/>
  <c r="S34" i="10"/>
  <c r="S67" i="10"/>
  <c r="S42" i="10"/>
  <c r="S75" i="10"/>
  <c r="S25" i="10"/>
  <c r="S50" i="10"/>
  <c r="S19" i="10"/>
  <c r="S33" i="10"/>
  <c r="S58" i="10"/>
  <c r="S27" i="10"/>
  <c r="S41" i="10"/>
  <c r="J14" i="3"/>
  <c r="S49" i="10"/>
  <c r="S16" i="10"/>
  <c r="M17" i="3"/>
  <c r="I13" i="3"/>
  <c r="M15" i="3"/>
  <c r="L17" i="3"/>
  <c r="K15" i="3"/>
  <c r="L18" i="3"/>
  <c r="I15" i="3"/>
  <c r="I17" i="3"/>
  <c r="M19" i="3"/>
  <c r="N15" i="3"/>
  <c r="N13" i="3"/>
  <c r="J15" i="3"/>
  <c r="L15" i="3"/>
  <c r="K14" i="3"/>
  <c r="J16" i="3"/>
  <c r="I14" i="3"/>
  <c r="L16" i="3"/>
  <c r="N17" i="3"/>
  <c r="M13" i="3"/>
  <c r="M14" i="3"/>
  <c r="N19" i="3"/>
  <c r="K17" i="3"/>
  <c r="I16" i="3"/>
  <c r="M16" i="3"/>
  <c r="I19" i="3"/>
  <c r="K13" i="3"/>
  <c r="J19" i="3"/>
  <c r="J13" i="3"/>
  <c r="L13" i="3"/>
  <c r="L14" i="3"/>
  <c r="N18" i="3"/>
  <c r="K16" i="3"/>
  <c r="M18" i="3"/>
  <c r="N14" i="3"/>
  <c r="J17" i="3"/>
  <c r="K19" i="3"/>
  <c r="N16" i="3"/>
  <c r="L19" i="3"/>
  <c r="I18" i="3"/>
  <c r="K18" i="3"/>
  <c r="J18" i="3"/>
  <c r="S17" i="10"/>
  <c r="S15" i="10"/>
  <c r="R75" i="10"/>
  <c r="R74" i="10"/>
  <c r="R73" i="10"/>
  <c r="R72" i="10"/>
  <c r="R71" i="10"/>
  <c r="R70" i="10"/>
  <c r="R69" i="10"/>
  <c r="R68" i="10"/>
  <c r="R67" i="10"/>
  <c r="R66" i="10"/>
  <c r="R65" i="10"/>
  <c r="R64" i="10"/>
  <c r="R63" i="10"/>
  <c r="R62" i="10"/>
  <c r="R61" i="10"/>
  <c r="R60" i="10"/>
  <c r="R59" i="10"/>
  <c r="R58" i="10"/>
  <c r="R57" i="10"/>
  <c r="R56" i="10"/>
  <c r="R55" i="10"/>
  <c r="R54" i="10"/>
  <c r="R53" i="10"/>
  <c r="R52" i="10"/>
  <c r="R51" i="10"/>
  <c r="R50" i="10"/>
  <c r="R49" i="10"/>
  <c r="R48" i="10"/>
  <c r="R47" i="10"/>
  <c r="R46" i="10"/>
  <c r="R45" i="10"/>
  <c r="R44" i="10"/>
  <c r="R43" i="10"/>
  <c r="R42" i="10"/>
  <c r="R41" i="10"/>
  <c r="R40" i="10"/>
  <c r="R39" i="10"/>
  <c r="R38" i="10"/>
  <c r="R37" i="10"/>
  <c r="R36" i="10"/>
  <c r="R35" i="10"/>
  <c r="R34" i="10"/>
  <c r="R33" i="10"/>
  <c r="R32" i="10"/>
  <c r="R31" i="10"/>
  <c r="R30" i="10"/>
  <c r="R29" i="10"/>
  <c r="R28" i="10"/>
  <c r="R27" i="10"/>
  <c r="R26" i="10"/>
  <c r="R25" i="10"/>
  <c r="R24" i="10"/>
  <c r="R23" i="10"/>
  <c r="R22" i="10"/>
  <c r="R21" i="10"/>
  <c r="R20" i="10"/>
  <c r="R19" i="10"/>
  <c r="R18" i="10"/>
  <c r="R17" i="10"/>
  <c r="R16" i="10"/>
  <c r="R15" i="10"/>
  <c r="M8" i="10"/>
  <c r="A5" i="10"/>
  <c r="A4" i="10"/>
  <c r="A3" i="10"/>
  <c r="A2" i="10"/>
  <c r="A1" i="10"/>
  <c r="B16" i="8"/>
  <c r="B16" i="10" s="1"/>
  <c r="B17" i="8"/>
  <c r="B17" i="10" s="1"/>
  <c r="B18" i="8"/>
  <c r="B19" i="8"/>
  <c r="B20" i="8"/>
  <c r="B21" i="8"/>
  <c r="B22" i="8"/>
  <c r="B23" i="8"/>
  <c r="B24" i="8"/>
  <c r="B25" i="8"/>
  <c r="B26" i="8"/>
  <c r="B27" i="8"/>
  <c r="B28" i="8"/>
  <c r="B29" i="8"/>
  <c r="B30" i="8"/>
  <c r="B31" i="8"/>
  <c r="B32" i="8"/>
  <c r="B33" i="8"/>
  <c r="B34" i="8"/>
  <c r="B35" i="8"/>
  <c r="B36" i="8"/>
  <c r="B37" i="8"/>
  <c r="B38" i="8"/>
  <c r="B39" i="8"/>
  <c r="B40" i="8"/>
  <c r="B41" i="8"/>
  <c r="B42" i="8"/>
  <c r="B43" i="8"/>
  <c r="B44" i="8"/>
  <c r="B45" i="8"/>
  <c r="B46" i="8"/>
  <c r="B47" i="8"/>
  <c r="B48" i="8"/>
  <c r="B49" i="8"/>
  <c r="B50" i="8"/>
  <c r="B51" i="8"/>
  <c r="B52" i="8"/>
  <c r="B53" i="8"/>
  <c r="B54" i="8"/>
  <c r="B55" i="8"/>
  <c r="B56" i="8"/>
  <c r="B57" i="8"/>
  <c r="B58" i="8"/>
  <c r="B59" i="8"/>
  <c r="B60" i="8"/>
  <c r="B61" i="8"/>
  <c r="B62" i="8"/>
  <c r="B63" i="8"/>
  <c r="B64" i="8"/>
  <c r="B65" i="8"/>
  <c r="B66" i="8"/>
  <c r="B67" i="8"/>
  <c r="B68" i="8"/>
  <c r="B69" i="8"/>
  <c r="B70" i="8"/>
  <c r="B71" i="8"/>
  <c r="B72" i="8"/>
  <c r="B73" i="8"/>
  <c r="B74" i="8"/>
  <c r="B75" i="8"/>
  <c r="B15" i="8"/>
  <c r="B15" i="10" s="1"/>
  <c r="B12" i="3"/>
  <c r="A12" i="3"/>
  <c r="A11" i="3"/>
  <c r="R75" i="8"/>
  <c r="Q75" i="8"/>
  <c r="O75" i="8"/>
  <c r="M75" i="8"/>
  <c r="K75" i="8"/>
  <c r="I75" i="8"/>
  <c r="G75" i="8"/>
  <c r="R74" i="8"/>
  <c r="Q74" i="8"/>
  <c r="O74" i="8"/>
  <c r="M74" i="8"/>
  <c r="K74" i="8"/>
  <c r="I74" i="8"/>
  <c r="G74" i="8"/>
  <c r="R73" i="8"/>
  <c r="Q73" i="8"/>
  <c r="O73" i="8"/>
  <c r="M73" i="8"/>
  <c r="K73" i="8"/>
  <c r="I73" i="8"/>
  <c r="G73" i="8"/>
  <c r="R72" i="8"/>
  <c r="Q72" i="8"/>
  <c r="O72" i="8"/>
  <c r="M72" i="8"/>
  <c r="K72" i="8"/>
  <c r="I72" i="8"/>
  <c r="G72" i="8"/>
  <c r="R71" i="8"/>
  <c r="Q71" i="8"/>
  <c r="O71" i="8"/>
  <c r="M71" i="8"/>
  <c r="K71" i="8"/>
  <c r="I71" i="8"/>
  <c r="G71" i="8"/>
  <c r="R70" i="8"/>
  <c r="Q70" i="8"/>
  <c r="O70" i="8"/>
  <c r="M70" i="8"/>
  <c r="K70" i="8"/>
  <c r="I70" i="8"/>
  <c r="G70" i="8"/>
  <c r="R69" i="8"/>
  <c r="Q69" i="8"/>
  <c r="O69" i="8"/>
  <c r="M69" i="8"/>
  <c r="K69" i="8"/>
  <c r="I69" i="8"/>
  <c r="G69" i="8"/>
  <c r="R68" i="8"/>
  <c r="Q68" i="8"/>
  <c r="O68" i="8"/>
  <c r="M68" i="8"/>
  <c r="K68" i="8"/>
  <c r="I68" i="8"/>
  <c r="G68" i="8"/>
  <c r="R67" i="8"/>
  <c r="Q67" i="8"/>
  <c r="O67" i="8"/>
  <c r="M67" i="8"/>
  <c r="K67" i="8"/>
  <c r="I67" i="8"/>
  <c r="G67" i="8"/>
  <c r="R66" i="8"/>
  <c r="Q66" i="8"/>
  <c r="O66" i="8"/>
  <c r="M66" i="8"/>
  <c r="K66" i="8"/>
  <c r="I66" i="8"/>
  <c r="G66" i="8"/>
  <c r="R65" i="8"/>
  <c r="Q65" i="8"/>
  <c r="O65" i="8"/>
  <c r="M65" i="8"/>
  <c r="K65" i="8"/>
  <c r="I65" i="8"/>
  <c r="G65" i="8"/>
  <c r="R64" i="8"/>
  <c r="Q64" i="8"/>
  <c r="O64" i="8"/>
  <c r="M64" i="8"/>
  <c r="K64" i="8"/>
  <c r="I64" i="8"/>
  <c r="G64" i="8"/>
  <c r="R63" i="8"/>
  <c r="Q63" i="8"/>
  <c r="O63" i="8"/>
  <c r="M63" i="8"/>
  <c r="K63" i="8"/>
  <c r="I63" i="8"/>
  <c r="G63" i="8"/>
  <c r="R62" i="8"/>
  <c r="Q62" i="8"/>
  <c r="O62" i="8"/>
  <c r="M62" i="8"/>
  <c r="K62" i="8"/>
  <c r="I62" i="8"/>
  <c r="G62" i="8"/>
  <c r="R61" i="8"/>
  <c r="Q61" i="8"/>
  <c r="O61" i="8"/>
  <c r="M61" i="8"/>
  <c r="K61" i="8"/>
  <c r="I61" i="8"/>
  <c r="G61" i="8"/>
  <c r="R60" i="8"/>
  <c r="Q60" i="8"/>
  <c r="O60" i="8"/>
  <c r="M60" i="8"/>
  <c r="K60" i="8"/>
  <c r="I60" i="8"/>
  <c r="G60" i="8"/>
  <c r="R59" i="8"/>
  <c r="Q59" i="8"/>
  <c r="O59" i="8"/>
  <c r="M59" i="8"/>
  <c r="K59" i="8"/>
  <c r="I59" i="8"/>
  <c r="G59" i="8"/>
  <c r="R58" i="8"/>
  <c r="Q58" i="8"/>
  <c r="O58" i="8"/>
  <c r="M58" i="8"/>
  <c r="K58" i="8"/>
  <c r="I58" i="8"/>
  <c r="G58" i="8"/>
  <c r="R57" i="8"/>
  <c r="Q57" i="8"/>
  <c r="O57" i="8"/>
  <c r="M57" i="8"/>
  <c r="K57" i="8"/>
  <c r="I57" i="8"/>
  <c r="G57" i="8"/>
  <c r="R56" i="8"/>
  <c r="Q56" i="8"/>
  <c r="O56" i="8"/>
  <c r="M56" i="8"/>
  <c r="K56" i="8"/>
  <c r="I56" i="8"/>
  <c r="G56" i="8"/>
  <c r="R55" i="8"/>
  <c r="Q55" i="8"/>
  <c r="O55" i="8"/>
  <c r="M55" i="8"/>
  <c r="K55" i="8"/>
  <c r="I55" i="8"/>
  <c r="G55" i="8"/>
  <c r="R54" i="8"/>
  <c r="Q54" i="8"/>
  <c r="O54" i="8"/>
  <c r="M54" i="8"/>
  <c r="K54" i="8"/>
  <c r="I54" i="8"/>
  <c r="G54" i="8"/>
  <c r="R53" i="8"/>
  <c r="Q53" i="8"/>
  <c r="O53" i="8"/>
  <c r="M53" i="8"/>
  <c r="K53" i="8"/>
  <c r="I53" i="8"/>
  <c r="G53" i="8"/>
  <c r="R52" i="8"/>
  <c r="Q52" i="8"/>
  <c r="O52" i="8"/>
  <c r="M52" i="8"/>
  <c r="K52" i="8"/>
  <c r="I52" i="8"/>
  <c r="G52" i="8"/>
  <c r="R51" i="8"/>
  <c r="Q51" i="8"/>
  <c r="O51" i="8"/>
  <c r="M51" i="8"/>
  <c r="K51" i="8"/>
  <c r="I51" i="8"/>
  <c r="G51" i="8"/>
  <c r="R50" i="8"/>
  <c r="Q50" i="8"/>
  <c r="O50" i="8"/>
  <c r="M50" i="8"/>
  <c r="K50" i="8"/>
  <c r="I50" i="8"/>
  <c r="G50" i="8"/>
  <c r="R49" i="8"/>
  <c r="Q49" i="8"/>
  <c r="O49" i="8"/>
  <c r="M49" i="8"/>
  <c r="K49" i="8"/>
  <c r="I49" i="8"/>
  <c r="G49" i="8"/>
  <c r="R48" i="8"/>
  <c r="Q48" i="8"/>
  <c r="O48" i="8"/>
  <c r="M48" i="8"/>
  <c r="K48" i="8"/>
  <c r="I48" i="8"/>
  <c r="G48" i="8"/>
  <c r="R47" i="8"/>
  <c r="Q47" i="8"/>
  <c r="O47" i="8"/>
  <c r="M47" i="8"/>
  <c r="K47" i="8"/>
  <c r="I47" i="8"/>
  <c r="G47" i="8"/>
  <c r="R46" i="8"/>
  <c r="Q46" i="8"/>
  <c r="O46" i="8"/>
  <c r="M46" i="8"/>
  <c r="K46" i="8"/>
  <c r="I46" i="8"/>
  <c r="G46" i="8"/>
  <c r="R45" i="8"/>
  <c r="Q45" i="8"/>
  <c r="O45" i="8"/>
  <c r="M45" i="8"/>
  <c r="K45" i="8"/>
  <c r="I45" i="8"/>
  <c r="G45" i="8"/>
  <c r="R44" i="8"/>
  <c r="Q44" i="8"/>
  <c r="O44" i="8"/>
  <c r="M44" i="8"/>
  <c r="K44" i="8"/>
  <c r="I44" i="8"/>
  <c r="G44" i="8"/>
  <c r="R43" i="8"/>
  <c r="Q43" i="8"/>
  <c r="O43" i="8"/>
  <c r="M43" i="8"/>
  <c r="K43" i="8"/>
  <c r="I43" i="8"/>
  <c r="G43" i="8"/>
  <c r="R42" i="8"/>
  <c r="Q42" i="8"/>
  <c r="O42" i="8"/>
  <c r="M42" i="8"/>
  <c r="K42" i="8"/>
  <c r="I42" i="8"/>
  <c r="G42" i="8"/>
  <c r="R41" i="8"/>
  <c r="Q41" i="8"/>
  <c r="O41" i="8"/>
  <c r="M41" i="8"/>
  <c r="K41" i="8"/>
  <c r="I41" i="8"/>
  <c r="G41" i="8"/>
  <c r="R40" i="8"/>
  <c r="Q40" i="8"/>
  <c r="O40" i="8"/>
  <c r="M40" i="8"/>
  <c r="K40" i="8"/>
  <c r="I40" i="8"/>
  <c r="G40" i="8"/>
  <c r="R39" i="8"/>
  <c r="Q39" i="8"/>
  <c r="O39" i="8"/>
  <c r="M39" i="8"/>
  <c r="K39" i="8"/>
  <c r="I39" i="8"/>
  <c r="G39" i="8"/>
  <c r="R38" i="8"/>
  <c r="Q38" i="8"/>
  <c r="O38" i="8"/>
  <c r="M38" i="8"/>
  <c r="K38" i="8"/>
  <c r="I38" i="8"/>
  <c r="G38" i="8"/>
  <c r="R37" i="8"/>
  <c r="Q37" i="8"/>
  <c r="O37" i="8"/>
  <c r="M37" i="8"/>
  <c r="K37" i="8"/>
  <c r="I37" i="8"/>
  <c r="G37" i="8"/>
  <c r="R36" i="8"/>
  <c r="Q36" i="8"/>
  <c r="O36" i="8"/>
  <c r="M36" i="8"/>
  <c r="K36" i="8"/>
  <c r="I36" i="8"/>
  <c r="G36" i="8"/>
  <c r="R35" i="8"/>
  <c r="Q35" i="8"/>
  <c r="O35" i="8"/>
  <c r="M35" i="8"/>
  <c r="K35" i="8"/>
  <c r="I35" i="8"/>
  <c r="G35" i="8"/>
  <c r="R34" i="8"/>
  <c r="Q34" i="8"/>
  <c r="O34" i="8"/>
  <c r="M34" i="8"/>
  <c r="K34" i="8"/>
  <c r="I34" i="8"/>
  <c r="G34" i="8"/>
  <c r="R33" i="8"/>
  <c r="Q33" i="8"/>
  <c r="O33" i="8"/>
  <c r="M33" i="8"/>
  <c r="K33" i="8"/>
  <c r="I33" i="8"/>
  <c r="G33" i="8"/>
  <c r="R32" i="8"/>
  <c r="Q32" i="8"/>
  <c r="O32" i="8"/>
  <c r="M32" i="8"/>
  <c r="K32" i="8"/>
  <c r="I32" i="8"/>
  <c r="G32" i="8"/>
  <c r="R31" i="8"/>
  <c r="Q31" i="8"/>
  <c r="O31" i="8"/>
  <c r="M31" i="8"/>
  <c r="K31" i="8"/>
  <c r="I31" i="8"/>
  <c r="G31" i="8"/>
  <c r="R30" i="8"/>
  <c r="Q30" i="8"/>
  <c r="O30" i="8"/>
  <c r="M30" i="8"/>
  <c r="K30" i="8"/>
  <c r="I30" i="8"/>
  <c r="G30" i="8"/>
  <c r="R29" i="8"/>
  <c r="Q29" i="8"/>
  <c r="O29" i="8"/>
  <c r="M29" i="8"/>
  <c r="K29" i="8"/>
  <c r="I29" i="8"/>
  <c r="G29" i="8"/>
  <c r="R28" i="8"/>
  <c r="Q28" i="8"/>
  <c r="O28" i="8"/>
  <c r="M28" i="8"/>
  <c r="K28" i="8"/>
  <c r="I28" i="8"/>
  <c r="G28" i="8"/>
  <c r="R27" i="8"/>
  <c r="Q27" i="8"/>
  <c r="O27" i="8"/>
  <c r="M27" i="8"/>
  <c r="K27" i="8"/>
  <c r="I27" i="8"/>
  <c r="G27" i="8"/>
  <c r="R26" i="8"/>
  <c r="Q26" i="8"/>
  <c r="O26" i="8"/>
  <c r="M26" i="8"/>
  <c r="K26" i="8"/>
  <c r="I26" i="8"/>
  <c r="G26" i="8"/>
  <c r="R25" i="8"/>
  <c r="Q25" i="8"/>
  <c r="O25" i="8"/>
  <c r="M25" i="8"/>
  <c r="K25" i="8"/>
  <c r="I25" i="8"/>
  <c r="G25" i="8"/>
  <c r="R24" i="8"/>
  <c r="Q24" i="8"/>
  <c r="O24" i="8"/>
  <c r="M24" i="8"/>
  <c r="K24" i="8"/>
  <c r="I24" i="8"/>
  <c r="G24" i="8"/>
  <c r="R23" i="8"/>
  <c r="Q23" i="8"/>
  <c r="O23" i="8"/>
  <c r="M23" i="8"/>
  <c r="K23" i="8"/>
  <c r="I23" i="8"/>
  <c r="G23" i="8"/>
  <c r="R22" i="8"/>
  <c r="Q22" i="8"/>
  <c r="O22" i="8"/>
  <c r="M22" i="8"/>
  <c r="K22" i="8"/>
  <c r="I22" i="8"/>
  <c r="G22" i="8"/>
  <c r="R21" i="8"/>
  <c r="Q21" i="8"/>
  <c r="O21" i="8"/>
  <c r="M21" i="8"/>
  <c r="K21" i="8"/>
  <c r="I21" i="8"/>
  <c r="G21" i="8"/>
  <c r="R20" i="8"/>
  <c r="Q20" i="8"/>
  <c r="O20" i="8"/>
  <c r="M20" i="8"/>
  <c r="K20" i="8"/>
  <c r="I20" i="8"/>
  <c r="G20" i="8"/>
  <c r="R19" i="8"/>
  <c r="Q19" i="8"/>
  <c r="O19" i="8"/>
  <c r="M19" i="8"/>
  <c r="K19" i="8"/>
  <c r="I19" i="8"/>
  <c r="G19" i="8"/>
  <c r="R18" i="8"/>
  <c r="Q18" i="8"/>
  <c r="O18" i="8"/>
  <c r="M18" i="8"/>
  <c r="K18" i="8"/>
  <c r="I18" i="8"/>
  <c r="G18" i="8"/>
  <c r="R17" i="8"/>
  <c r="Q17" i="8"/>
  <c r="O17" i="8"/>
  <c r="M17" i="8"/>
  <c r="K17" i="8"/>
  <c r="I17" i="8"/>
  <c r="G17" i="8"/>
  <c r="R16" i="8"/>
  <c r="Q16" i="8"/>
  <c r="H16" i="3" s="1"/>
  <c r="O16" i="8"/>
  <c r="G16" i="3" s="1"/>
  <c r="M16" i="8"/>
  <c r="F16" i="3" s="1"/>
  <c r="K16" i="8"/>
  <c r="E16" i="3" s="1"/>
  <c r="I16" i="8"/>
  <c r="D16" i="3" s="1"/>
  <c r="G16" i="8"/>
  <c r="C16" i="3" s="1"/>
  <c r="R15" i="8"/>
  <c r="Q15" i="8"/>
  <c r="O15" i="8"/>
  <c r="M15" i="8"/>
  <c r="K15" i="8"/>
  <c r="I15" i="8"/>
  <c r="G15" i="8"/>
  <c r="M8" i="8"/>
  <c r="A5" i="8"/>
  <c r="A5" i="3" s="1"/>
  <c r="A4" i="8"/>
  <c r="A4" i="3" s="1"/>
  <c r="A3" i="8"/>
  <c r="A3" i="3" s="1"/>
  <c r="A2" i="8"/>
  <c r="A2" i="3" s="1"/>
  <c r="A1" i="8"/>
  <c r="A1" i="3" s="1"/>
  <c r="N11" i="3" l="1"/>
  <c r="E11" i="3"/>
  <c r="M11" i="3"/>
  <c r="D11" i="3"/>
  <c r="L11" i="3"/>
  <c r="C11" i="3"/>
  <c r="K11" i="3"/>
  <c r="G11" i="3"/>
  <c r="J11" i="3"/>
  <c r="I11" i="3"/>
  <c r="F11" i="3"/>
  <c r="H11" i="3"/>
  <c r="N12" i="3"/>
  <c r="M12" i="3"/>
  <c r="L12" i="3"/>
  <c r="E12" i="3"/>
  <c r="D12" i="3"/>
  <c r="F12" i="3"/>
  <c r="C12" i="3"/>
  <c r="G12" i="3"/>
  <c r="K12" i="3"/>
  <c r="J12" i="3"/>
  <c r="I12" i="3"/>
  <c r="H12" i="3"/>
  <c r="S18" i="8"/>
  <c r="S49" i="8"/>
  <c r="S50" i="8"/>
  <c r="S57" i="8"/>
  <c r="S58" i="8"/>
  <c r="S65" i="8"/>
  <c r="S66" i="8"/>
  <c r="S17" i="8"/>
  <c r="S29" i="8"/>
  <c r="S61" i="8"/>
  <c r="S15" i="8"/>
  <c r="S16" i="8"/>
  <c r="S25" i="8"/>
  <c r="S26" i="8"/>
  <c r="S33" i="8"/>
  <c r="S34" i="8"/>
  <c r="S42" i="8"/>
  <c r="S43" i="8"/>
  <c r="S44" i="8"/>
  <c r="S47" i="8"/>
  <c r="S48" i="8"/>
  <c r="S41" i="8"/>
  <c r="S37" i="8"/>
  <c r="S38" i="8"/>
  <c r="S19" i="8"/>
  <c r="S20" i="8"/>
  <c r="S23" i="8"/>
  <c r="S24" i="8"/>
  <c r="S46" i="8"/>
  <c r="S51" i="8"/>
  <c r="S52" i="8"/>
  <c r="S56" i="8"/>
  <c r="S45" i="8"/>
  <c r="S55" i="8"/>
  <c r="S22" i="8"/>
  <c r="S27" i="8"/>
  <c r="S28" i="8"/>
  <c r="S31" i="8"/>
  <c r="S32" i="8"/>
  <c r="S54" i="8"/>
  <c r="S59" i="8"/>
  <c r="S60" i="8"/>
  <c r="S64" i="8"/>
  <c r="S21" i="8"/>
  <c r="S53" i="8"/>
  <c r="S63" i="8"/>
  <c r="S30" i="8"/>
  <c r="S35" i="8"/>
  <c r="S36" i="8"/>
  <c r="S39" i="8"/>
  <c r="S40" i="8"/>
  <c r="S62" i="8"/>
  <c r="S67" i="8"/>
  <c r="S68" i="8"/>
  <c r="S69" i="8"/>
  <c r="S70" i="8"/>
  <c r="S71" i="8"/>
  <c r="S72" i="8"/>
  <c r="S73" i="8"/>
  <c r="S74" i="8"/>
  <c r="S75" i="8"/>
  <c r="S9" i="10" l="1"/>
  <c r="E27" i="3" s="1"/>
  <c r="S9" i="8"/>
  <c r="E26" i="3" s="1"/>
  <c r="E25" i="3" l="1"/>
  <c r="E31" i="3" s="1"/>
  <c r="O12" i="3"/>
  <c r="E29" i="3" l="1"/>
  <c r="E30" i="3"/>
  <c r="O7" i="3"/>
  <c r="A8" i="3" s="1"/>
  <c r="O11" i="3" l="1"/>
  <c r="O14" i="3"/>
  <c r="O13" i="3"/>
  <c r="G20" i="3"/>
  <c r="O17" i="3"/>
  <c r="O18" i="3"/>
  <c r="K20" i="3"/>
  <c r="M20" i="3"/>
  <c r="E20" i="3"/>
  <c r="I20" i="3"/>
  <c r="O19" i="3"/>
  <c r="D20" i="3"/>
  <c r="J20" i="3"/>
  <c r="N20" i="3"/>
  <c r="O16" i="3"/>
  <c r="C20" i="3"/>
  <c r="H20" i="3"/>
  <c r="L20" i="3"/>
  <c r="F20" i="3"/>
  <c r="O15" i="3"/>
  <c r="O20" i="3" l="1"/>
  <c r="P12" i="3" s="1"/>
  <c r="P13" i="3" l="1"/>
  <c r="P11" i="3"/>
  <c r="P14" i="3"/>
  <c r="P15" i="3"/>
  <c r="P16" i="3"/>
  <c r="P19" i="3"/>
  <c r="P18" i="3"/>
  <c r="P17" i="3"/>
  <c r="P20" i="3" l="1"/>
</calcChain>
</file>

<file path=xl/sharedStrings.xml><?xml version="1.0" encoding="utf-8"?>
<sst xmlns="http://schemas.openxmlformats.org/spreadsheetml/2006/main" count="144" uniqueCount="101">
  <si>
    <t>Entidade Proponente/Executora do Projeto:</t>
  </si>
  <si>
    <t>Nome do Projeto:</t>
  </si>
  <si>
    <t>Responsável Técnico:</t>
  </si>
  <si>
    <t>Fone(s) do Responsável Técnico:</t>
  </si>
  <si>
    <t>Responsável Legal da Entidade:</t>
  </si>
  <si>
    <t>Nro Registro da Entidade na Secretaria:</t>
  </si>
  <si>
    <t>Nome do Tesoureiro:</t>
  </si>
  <si>
    <t>MAI</t>
  </si>
  <si>
    <t>G</t>
  </si>
  <si>
    <t>Quinta</t>
  </si>
  <si>
    <t>Nome do Contador:</t>
  </si>
  <si>
    <t>JUN</t>
  </si>
  <si>
    <t>H</t>
  </si>
  <si>
    <t>Sexta</t>
  </si>
  <si>
    <t>Nº CRC do Contador:</t>
  </si>
  <si>
    <t>JUL</t>
  </si>
  <si>
    <t>I</t>
  </si>
  <si>
    <t>Sábado</t>
  </si>
  <si>
    <t>Periodicidade do Projeto (mensal = M; semanal = S e quinzenal = Q) =&gt;</t>
  </si>
  <si>
    <t>M</t>
  </si>
  <si>
    <t>Número de Períodos =&gt;</t>
  </si>
  <si>
    <t>Código  Rubrica</t>
  </si>
  <si>
    <t>Grupo de Despesa</t>
  </si>
  <si>
    <t>Descrição</t>
  </si>
  <si>
    <t>Unidade</t>
  </si>
  <si>
    <t>Valor Unitário</t>
  </si>
  <si>
    <t>R$</t>
  </si>
  <si>
    <t xml:space="preserve"> R$</t>
  </si>
  <si>
    <t>Quantidade Total</t>
  </si>
  <si>
    <t>Valor Total</t>
  </si>
  <si>
    <t>Financiamento de Projetos</t>
  </si>
  <si>
    <t>Unitário</t>
  </si>
  <si>
    <t>Caixa</t>
  </si>
  <si>
    <t xml:space="preserve">Despesa de Equipamentos e Bens Permanente </t>
  </si>
  <si>
    <t>Fardo</t>
  </si>
  <si>
    <t>Hora</t>
  </si>
  <si>
    <t>Mensal</t>
  </si>
  <si>
    <t>Despesas de Material de Consumo</t>
  </si>
  <si>
    <t>Litro</t>
  </si>
  <si>
    <t>Kg</t>
  </si>
  <si>
    <t>Despesas de Prestação de Serviços de Terceiros</t>
  </si>
  <si>
    <t>Metro</t>
  </si>
  <si>
    <t>KM</t>
  </si>
  <si>
    <t>Conjunto</t>
  </si>
  <si>
    <t>Kit</t>
  </si>
  <si>
    <t>Prest. Serviços</t>
  </si>
  <si>
    <t>Outro</t>
  </si>
  <si>
    <t>Código Rubrica</t>
  </si>
  <si>
    <t>Grupos de Despesas</t>
  </si>
  <si>
    <t>1º</t>
  </si>
  <si>
    <t>2º</t>
  </si>
  <si>
    <t>3º</t>
  </si>
  <si>
    <t>4º</t>
  </si>
  <si>
    <t>5º</t>
  </si>
  <si>
    <t>6º</t>
  </si>
  <si>
    <t>7º</t>
  </si>
  <si>
    <t>8º</t>
  </si>
  <si>
    <t>9º</t>
  </si>
  <si>
    <t>10º</t>
  </si>
  <si>
    <t>11º</t>
  </si>
  <si>
    <t>12º</t>
  </si>
  <si>
    <t>TOTAIS</t>
  </si>
  <si>
    <t>% dos Grupos de Despesas</t>
  </si>
  <si>
    <t>Mês</t>
  </si>
  <si>
    <t>Código da Rubrica</t>
  </si>
  <si>
    <t>Rubricas - Grupos de Contas/Despesas</t>
  </si>
  <si>
    <t>Exemplos de Despesas</t>
  </si>
  <si>
    <t>Despesas Administrativas Relativas ao Projeto</t>
  </si>
  <si>
    <t>Despesa de Gêneros Alimentícios</t>
  </si>
  <si>
    <t>Despesa de Transporte e Hospedagem</t>
  </si>
  <si>
    <t>Bens com durabilidade de até 02 anos. Materiais de uso comum, escritório e expediente, proteção e segurança, higiene e limpeza, vestuário, botijão de gás, etc.</t>
  </si>
  <si>
    <t>Despesas de Administração da Obra</t>
  </si>
  <si>
    <t>Despesas de Material e Serviço de Obra</t>
  </si>
  <si>
    <t>Contrapartida</t>
  </si>
  <si>
    <t>Despesas não contempladas nas rubricas supracitas ou que excedem os percentuais previstos, pagos com recursos próprio da OSC.</t>
  </si>
  <si>
    <t>Qtd</t>
  </si>
  <si>
    <t>Nesta planilha de Memória de Cálculo devem ser preenchidas todas as despesas necessárias para a execução do projeto.</t>
  </si>
  <si>
    <t>Valor Solicitado no 1º Semestre</t>
  </si>
  <si>
    <t>m²</t>
  </si>
  <si>
    <t>m³</t>
  </si>
  <si>
    <t>MEMÓRIA DE CÁLCULO - 1º SEMESTRE</t>
  </si>
  <si>
    <t>MEMÓRIA DE CÁLCULO - 2º SEMESTRE</t>
  </si>
  <si>
    <t>Valor Solicitado no 2º Semestre</t>
  </si>
  <si>
    <t>Totais (R$)</t>
  </si>
  <si>
    <t>Valor Solicitado no 2° Semestre</t>
  </si>
  <si>
    <t>Fundo Permanente de Sustentabilidade 3º Setor (2%)</t>
  </si>
  <si>
    <t>*Esse valor não é incentivado por meio do ICMS</t>
  </si>
  <si>
    <t>Fundo Estadual Apoio à Inclusão Social e Produtiva - FEAISP (8%)</t>
  </si>
  <si>
    <t>VALOR TOTAL SOLICITADO AO PRÓ-SOCIAL</t>
  </si>
  <si>
    <t>REPASSE ADICIONAL DA EMPRESA PATROCINADORA AOS FUNDOS (10%)*</t>
  </si>
  <si>
    <t>RESUMO DE APLICAÇÃO FINANCEIRA</t>
  </si>
  <si>
    <t>Valor Solicitado no 1° Semestre</t>
  </si>
  <si>
    <t>MEMÓRIA DE CÁLCULO</t>
  </si>
  <si>
    <r>
      <t xml:space="preserve">Materiais, serviços e equipamentos para obras, reformas e manutenção de imóvel de propriedade da OSC. Exemplos: infraestrutura (fundações, aterros, etc.), estrutura (concreto, metálica, etc.), paredes, revestimentos, pintura, instalações elétricas, hidrossanitárias e demais materiais, instalações e equipamentos necessários à execução (betoneira, andaimes, guincho, etc.). Serviços de mão de obra, limpeza de obra, profissionais técnicos, pedreiro, servente, etc. Contratação de construtora/empreitera. </t>
    </r>
    <r>
      <rPr>
        <b/>
        <sz val="9"/>
        <rFont val="Arial"/>
        <family val="2"/>
      </rPr>
      <t>Observação:</t>
    </r>
    <r>
      <rPr>
        <sz val="9"/>
        <rFont val="Arial"/>
        <family val="2"/>
      </rPr>
      <t xml:space="preserve"> A contração destes prestadores de serviço não poderá ser realizada pela Consolidação das Leis do Trabalho (CLT)</t>
    </r>
  </si>
  <si>
    <t>Parceria por edital - valores mensais às executoras dos projetos. Os editais elaborados pelas Organizações da Sociedade Civil (OSCs) devem respeitar as rubricas indicadas a seguir.</t>
  </si>
  <si>
    <t>Aquisição de bens e equipamentos, em razão de sua natureza e sob condições normais de utilização, possuem durabilidade  superior a dois anos. Exemplos: mobiliário, eletrodomésticos, eletroeletronicos, equipamentos de informática, ferramentas, veículos, máquinas, máquinas de costura, cadeiras de rodas, instrumentos musicais, aparelhos e acessórios, dentre outros.</t>
  </si>
  <si>
    <t>Aquisição de alimentos ou insumos para preparo de refeição previstos no plano de trabalho, como café da manhã, lanche, almoço, jantar, bem como para distribuição.</t>
  </si>
  <si>
    <t>Despesas com transporte (passagem ônibus/metrô, locação de veículos, custos de transporte por aplicativos/táxi). Despesas com hospedagem (hotéis, pousadas).</t>
  </si>
  <si>
    <t>Administração local de obra. Exemplo: serviço de acompanhamento ou execução de obra por responsável técnico (arquiteto/engenheiro), visitas técnicas, profissional de segurança do trabalho, assessoria técnica essencial à execução local do empreendimento. Observação: não é permitido efetuar despesas com contratação para elaboração de projeto básico de obra, projetos complementares, licenças e taxas relativas ao projeto de obra, sendo responsabilidade prévia da entidade. Serviçõs relativos à administração local da obra não poderão exceder a soma de 10% do valor global da obra (rubrica 8).</t>
  </si>
  <si>
    <r>
      <t>Contratação de prestação de serviços, educadores sociais, oficineiros, serviços técnicos (assistente social, psicólogo), serviços de terceiros necessários  para execução do projeto (cozinheiros, auxiliares de cozinha, auxiliar de limpeza e higienização, etc.), exceto serviços administrativos dispostos na rubrica 9.</t>
    </r>
    <r>
      <rPr>
        <b/>
        <sz val="9"/>
        <rFont val="Arial"/>
        <family val="2"/>
      </rPr>
      <t xml:space="preserve"> Observação:</t>
    </r>
    <r>
      <rPr>
        <sz val="9"/>
        <rFont val="Arial"/>
        <family val="2"/>
      </rPr>
      <t xml:space="preserve"> A contração destes prestadores de serviço não poderá ser realizada pela Consolidação das Leis do Trabalho (CLT).</t>
    </r>
  </si>
  <si>
    <r>
      <t xml:space="preserve">Serviços administrativos relacionados a elaboração e execução, não podendo exceder a soma de 10% do valor total do projeto - coordenação, gerenciamento, consultoria, captação de recursos, assessoria jurídica, contábil. </t>
    </r>
    <r>
      <rPr>
        <b/>
        <sz val="9"/>
        <rFont val="Arial"/>
        <family val="2"/>
      </rPr>
      <t>Observação:</t>
    </r>
    <r>
      <rPr>
        <sz val="9"/>
        <rFont val="Arial"/>
        <family val="2"/>
      </rPr>
      <t xml:space="preserve"> A contração destes prestadores de serviço não poderá ser realizada pela Consolidação das Leis do Trabalho (CLT).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</si>
</sst>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164" formatCode="00#"/>
    <numFmt numFmtId="165" formatCode="#,##0.0"/>
    <numFmt numFmtId="166" formatCode="_(* #,##0.00_);_(* \(#,##0.00\);_(* \-??_);_(@_)"/>
    <numFmt numFmtId="167" formatCode="dd/mm/yy;@"/>
    <numFmt numFmtId="168" formatCode="_-[$R$-416]\ * #,##0.00_-;\-[$R$-416]\ * #,##0.00_-;_-[$R$-416]\ * &quot;-&quot;??_-;_-@_-"/>
  </numFmts>
  <fonts count="35" x14ac:knownFonts="1">
    <font>
      <sz val="10"/>
      <name val="Arial"/>
      <family val="2"/>
    </font>
    <font>
      <sz val="12"/>
      <name val="Times New Roman"/>
      <family val="1"/>
    </font>
    <font>
      <b/>
      <sz val="18"/>
      <color indexed="62"/>
      <name val="Cambria"/>
      <family val="2"/>
    </font>
    <font>
      <b/>
      <sz val="10"/>
      <color indexed="16"/>
      <name val="Arial"/>
      <family val="2"/>
    </font>
    <font>
      <b/>
      <sz val="10"/>
      <name val="Arial"/>
      <family val="2"/>
    </font>
    <font>
      <sz val="10"/>
      <color indexed="9"/>
      <name val="Arial"/>
      <family val="2"/>
    </font>
    <font>
      <sz val="10"/>
      <color indexed="22"/>
      <name val="Arial"/>
      <family val="2"/>
    </font>
    <font>
      <sz val="11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1"/>
      <color rgb="FF000000"/>
      <name val="Arial"/>
      <family val="2"/>
    </font>
    <font>
      <sz val="8"/>
      <name val="Arial"/>
      <family val="2"/>
    </font>
    <font>
      <b/>
      <sz val="11"/>
      <color indexed="16"/>
      <name val="Arial"/>
      <family val="2"/>
    </font>
    <font>
      <b/>
      <sz val="11"/>
      <name val="Arial"/>
      <family val="2"/>
    </font>
    <font>
      <sz val="11"/>
      <color indexed="9"/>
      <name val="Arial"/>
      <family val="2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3" tint="-0.499984740745262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indexed="16"/>
      <name val="Calibri"/>
      <family val="2"/>
      <scheme val="minor"/>
    </font>
    <font>
      <sz val="10"/>
      <color indexed="22"/>
      <name val="Calibri"/>
      <family val="2"/>
      <scheme val="minor"/>
    </font>
    <font>
      <sz val="10"/>
      <color indexed="9"/>
      <name val="Calibri"/>
      <family val="2"/>
      <scheme val="minor"/>
    </font>
    <font>
      <sz val="10"/>
      <color theme="1"/>
      <name val="Arial"/>
      <family val="2"/>
    </font>
    <font>
      <sz val="9"/>
      <color indexed="8"/>
      <name val="Arial"/>
      <family val="2"/>
    </font>
    <font>
      <b/>
      <sz val="9"/>
      <name val="Arial"/>
      <family val="2"/>
    </font>
    <font>
      <b/>
      <sz val="11"/>
      <color theme="1" tint="0.249977111117893"/>
      <name val="Arial"/>
      <family val="2"/>
    </font>
    <font>
      <b/>
      <sz val="10"/>
      <color theme="1" tint="0.249977111117893"/>
      <name val="Arial"/>
      <family val="2"/>
    </font>
    <font>
      <b/>
      <sz val="14"/>
      <color theme="1" tint="0.249977111117893"/>
      <name val="Arial"/>
      <family val="2"/>
    </font>
    <font>
      <sz val="10"/>
      <color theme="3" tint="-0.49998474074526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26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indexed="26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27"/>
      </patternFill>
    </fill>
    <fill>
      <patternFill patternType="solid">
        <fgColor theme="0" tint="-4.9989318521683403E-2"/>
        <bgColor indexed="42"/>
      </patternFill>
    </fill>
    <fill>
      <patternFill patternType="solid">
        <fgColor theme="0"/>
        <bgColor indexed="27"/>
      </patternFill>
    </fill>
    <fill>
      <patternFill patternType="solid">
        <fgColor theme="0" tint="-4.9989318521683403E-2"/>
        <bgColor indexed="32"/>
      </patternFill>
    </fill>
    <fill>
      <patternFill patternType="solid">
        <fgColor theme="0" tint="-0.249977111117893"/>
        <bgColor indexed="64"/>
      </patternFill>
    </fill>
  </fills>
  <borders count="95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dotted">
        <color indexed="8"/>
      </left>
      <right style="dotted">
        <color indexed="8"/>
      </right>
      <top style="dotted">
        <color indexed="8"/>
      </top>
      <bottom style="dotted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hair">
        <color indexed="8"/>
      </right>
      <top/>
      <bottom style="hair">
        <color indexed="8"/>
      </bottom>
      <diagonal/>
    </border>
    <border>
      <left style="medium">
        <color indexed="64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8"/>
      </left>
      <right/>
      <top/>
      <bottom style="hair">
        <color indexed="8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hair">
        <color indexed="8"/>
      </top>
      <bottom style="hair">
        <color indexed="8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8"/>
      </top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 style="medium">
        <color indexed="64"/>
      </left>
      <right/>
      <top style="hair">
        <color indexed="8"/>
      </top>
      <bottom style="hair">
        <color indexed="8"/>
      </bottom>
      <diagonal/>
    </border>
    <border>
      <left/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/>
      <top style="hair">
        <color indexed="8"/>
      </top>
      <bottom/>
      <diagonal/>
    </border>
    <border>
      <left/>
      <right style="medium">
        <color indexed="64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64"/>
      </bottom>
      <diagonal/>
    </border>
    <border>
      <left/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8"/>
      </right>
      <top style="hair">
        <color indexed="8"/>
      </top>
      <bottom style="medium">
        <color indexed="64"/>
      </bottom>
      <diagonal/>
    </border>
    <border>
      <left/>
      <right/>
      <top style="hair">
        <color indexed="8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hair">
        <color indexed="64"/>
      </left>
      <right style="medium">
        <color indexed="64"/>
      </right>
      <top style="hair">
        <color indexed="8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8"/>
      </bottom>
      <diagonal/>
    </border>
    <border>
      <left style="hair">
        <color indexed="64"/>
      </left>
      <right style="medium">
        <color indexed="64"/>
      </right>
      <top/>
      <bottom style="hair">
        <color indexed="8"/>
      </bottom>
      <diagonal/>
    </border>
    <border>
      <left/>
      <right style="hair">
        <color indexed="64"/>
      </right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 style="hair">
        <color indexed="8"/>
      </left>
      <right style="dotted">
        <color indexed="8"/>
      </right>
      <top style="dotted">
        <color indexed="8"/>
      </top>
      <bottom style="dotted">
        <color indexed="8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8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8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8"/>
      </right>
      <top/>
      <bottom style="medium">
        <color indexed="64"/>
      </bottom>
      <diagonal/>
    </border>
    <border>
      <left style="hair">
        <color indexed="8"/>
      </left>
      <right style="hair">
        <color indexed="8"/>
      </right>
      <top/>
      <bottom style="medium">
        <color indexed="64"/>
      </bottom>
      <diagonal/>
    </border>
    <border>
      <left style="hair">
        <color indexed="8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8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</borders>
  <cellStyleXfs count="8">
    <xf numFmtId="0" fontId="0" fillId="0" borderId="0"/>
    <xf numFmtId="0" fontId="1" fillId="0" borderId="0"/>
    <xf numFmtId="0" fontId="1" fillId="0" borderId="0"/>
    <xf numFmtId="0" fontId="9" fillId="0" borderId="0"/>
    <xf numFmtId="0" fontId="9" fillId="0" borderId="0"/>
    <xf numFmtId="9" fontId="9" fillId="0" borderId="0" applyFill="0" applyBorder="0" applyAlignment="0" applyProtection="0"/>
    <xf numFmtId="0" fontId="2" fillId="0" borderId="0" applyNumberFormat="0" applyFill="0" applyBorder="0" applyAlignment="0" applyProtection="0"/>
    <xf numFmtId="166" fontId="9" fillId="0" borderId="0" applyFill="0" applyBorder="0" applyAlignment="0" applyProtection="0"/>
  </cellStyleXfs>
  <cellXfs count="320">
    <xf numFmtId="0" fontId="0" fillId="0" borderId="0" xfId="0"/>
    <xf numFmtId="0" fontId="0" fillId="0" borderId="0" xfId="0" applyAlignment="1">
      <alignment horizontal="center" vertical="center"/>
    </xf>
    <xf numFmtId="0" fontId="9" fillId="0" borderId="0" xfId="3" applyAlignment="1">
      <alignment horizontal="center"/>
    </xf>
    <xf numFmtId="0" fontId="9" fillId="0" borderId="0" xfId="3"/>
    <xf numFmtId="0" fontId="0" fillId="0" borderId="0" xfId="0" applyAlignment="1">
      <alignment wrapText="1"/>
    </xf>
    <xf numFmtId="0" fontId="9" fillId="0" borderId="0" xfId="3" applyAlignment="1">
      <alignment wrapText="1"/>
    </xf>
    <xf numFmtId="0" fontId="0" fillId="0" borderId="0" xfId="3" applyFont="1"/>
    <xf numFmtId="0" fontId="11" fillId="0" borderId="0" xfId="0" applyFont="1" applyAlignment="1">
      <alignment wrapText="1"/>
    </xf>
    <xf numFmtId="0" fontId="0" fillId="0" borderId="0" xfId="3" applyFont="1" applyAlignment="1">
      <alignment wrapText="1"/>
    </xf>
    <xf numFmtId="164" fontId="0" fillId="0" borderId="0" xfId="0" applyNumberFormat="1" applyAlignment="1">
      <alignment horizontal="center" vertical="center" wrapText="1"/>
    </xf>
    <xf numFmtId="0" fontId="12" fillId="2" borderId="0" xfId="0" applyFont="1" applyFill="1" applyAlignment="1">
      <alignment horizontal="right" vertical="center" wrapText="1"/>
    </xf>
    <xf numFmtId="0" fontId="12" fillId="2" borderId="0" xfId="0" applyFont="1" applyFill="1" applyAlignment="1">
      <alignment horizontal="right"/>
    </xf>
    <xf numFmtId="0" fontId="12" fillId="2" borderId="7" xfId="0" applyFont="1" applyFill="1" applyBorder="1" applyAlignment="1">
      <alignment horizontal="left" vertical="center"/>
    </xf>
    <xf numFmtId="0" fontId="12" fillId="2" borderId="4" xfId="0" applyFont="1" applyFill="1" applyBorder="1" applyAlignment="1">
      <alignment horizontal="left" vertical="center"/>
    </xf>
    <xf numFmtId="0" fontId="12" fillId="2" borderId="5" xfId="0" applyFont="1" applyFill="1" applyBorder="1" applyAlignment="1">
      <alignment horizontal="left" vertical="center"/>
    </xf>
    <xf numFmtId="0" fontId="9" fillId="0" borderId="0" xfId="3" applyAlignment="1">
      <alignment vertical="center"/>
    </xf>
    <xf numFmtId="0" fontId="8" fillId="0" borderId="0" xfId="0" applyFont="1"/>
    <xf numFmtId="0" fontId="10" fillId="0" borderId="0" xfId="0" applyFont="1"/>
    <xf numFmtId="0" fontId="13" fillId="0" borderId="0" xfId="0" applyFont="1" applyAlignment="1">
      <alignment horizontal="left" vertical="center"/>
    </xf>
    <xf numFmtId="0" fontId="7" fillId="0" borderId="0" xfId="0" applyFont="1"/>
    <xf numFmtId="0" fontId="7" fillId="0" borderId="0" xfId="0" applyFont="1" applyAlignment="1">
      <alignment wrapText="1"/>
    </xf>
    <xf numFmtId="164" fontId="7" fillId="0" borderId="0" xfId="0" applyNumberFormat="1" applyFont="1" applyAlignment="1">
      <alignment horizontal="center" vertical="center" wrapText="1"/>
    </xf>
    <xf numFmtId="166" fontId="7" fillId="0" borderId="0" xfId="7" applyFont="1" applyFill="1" applyBorder="1" applyAlignment="1" applyProtection="1">
      <alignment horizontal="center" vertical="center" wrapText="1"/>
    </xf>
    <xf numFmtId="0" fontId="0" fillId="4" borderId="0" xfId="0" applyFill="1"/>
    <xf numFmtId="0" fontId="0" fillId="4" borderId="0" xfId="0" applyFill="1" applyAlignment="1">
      <alignment horizontal="center" vertical="center"/>
    </xf>
    <xf numFmtId="9" fontId="9" fillId="4" borderId="0" xfId="5" applyFill="1" applyAlignment="1" applyProtection="1">
      <alignment horizontal="center" vertical="center"/>
    </xf>
    <xf numFmtId="9" fontId="9" fillId="0" borderId="0" xfId="5" applyAlignment="1" applyProtection="1">
      <alignment horizontal="center" vertical="center"/>
    </xf>
    <xf numFmtId="0" fontId="13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5" fontId="7" fillId="0" borderId="0" xfId="0" applyNumberFormat="1" applyFont="1" applyAlignment="1">
      <alignment horizontal="center" vertical="center" wrapText="1"/>
    </xf>
    <xf numFmtId="4" fontId="7" fillId="0" borderId="0" xfId="0" applyNumberFormat="1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165" fontId="0" fillId="0" borderId="0" xfId="0" applyNumberFormat="1" applyAlignment="1">
      <alignment horizontal="center" vertical="center" wrapText="1"/>
    </xf>
    <xf numFmtId="166" fontId="0" fillId="0" borderId="0" xfId="7" applyFont="1" applyFill="1" applyBorder="1" applyAlignment="1" applyProtection="1">
      <alignment horizontal="center" vertical="center" wrapText="1"/>
    </xf>
    <xf numFmtId="4" fontId="0" fillId="0" borderId="0" xfId="0" applyNumberForma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166" fontId="16" fillId="9" borderId="41" xfId="7" applyFont="1" applyFill="1" applyBorder="1" applyAlignment="1" applyProtection="1">
      <alignment vertical="center" wrapText="1"/>
    </xf>
    <xf numFmtId="166" fontId="16" fillId="9" borderId="27" xfId="7" applyFont="1" applyFill="1" applyBorder="1" applyAlignment="1" applyProtection="1">
      <alignment vertical="center" wrapText="1"/>
    </xf>
    <xf numFmtId="3" fontId="16" fillId="9" borderId="35" xfId="0" applyNumberFormat="1" applyFont="1" applyFill="1" applyBorder="1" applyAlignment="1">
      <alignment vertical="center" wrapText="1"/>
    </xf>
    <xf numFmtId="166" fontId="16" fillId="3" borderId="41" xfId="7" applyFont="1" applyFill="1" applyBorder="1" applyAlignment="1" applyProtection="1">
      <alignment vertical="center" wrapText="1"/>
    </xf>
    <xf numFmtId="166" fontId="16" fillId="3" borderId="27" xfId="7" applyFont="1" applyFill="1" applyBorder="1" applyAlignment="1" applyProtection="1">
      <alignment vertical="center" wrapText="1"/>
    </xf>
    <xf numFmtId="3" fontId="16" fillId="3" borderId="35" xfId="0" applyNumberFormat="1" applyFont="1" applyFill="1" applyBorder="1" applyAlignment="1">
      <alignment vertical="center" wrapText="1"/>
    </xf>
    <xf numFmtId="166" fontId="16" fillId="11" borderId="41" xfId="7" applyFont="1" applyFill="1" applyBorder="1" applyAlignment="1" applyProtection="1">
      <alignment vertical="center" wrapText="1"/>
    </xf>
    <xf numFmtId="166" fontId="16" fillId="8" borderId="41" xfId="7" applyFont="1" applyFill="1" applyBorder="1" applyAlignment="1" applyProtection="1">
      <alignment vertical="center" wrapText="1"/>
    </xf>
    <xf numFmtId="166" fontId="16" fillId="8" borderId="27" xfId="7" applyFont="1" applyFill="1" applyBorder="1" applyAlignment="1" applyProtection="1">
      <alignment vertical="center" wrapText="1"/>
    </xf>
    <xf numFmtId="166" fontId="16" fillId="13" borderId="41" xfId="7" applyFont="1" applyFill="1" applyBorder="1" applyAlignment="1" applyProtection="1">
      <alignment vertical="center" wrapText="1"/>
    </xf>
    <xf numFmtId="166" fontId="16" fillId="4" borderId="41" xfId="7" applyFont="1" applyFill="1" applyBorder="1" applyAlignment="1" applyProtection="1">
      <alignment vertical="center" wrapText="1"/>
    </xf>
    <xf numFmtId="166" fontId="16" fillId="4" borderId="27" xfId="7" applyFont="1" applyFill="1" applyBorder="1" applyAlignment="1" applyProtection="1">
      <alignment vertical="center" wrapText="1"/>
    </xf>
    <xf numFmtId="166" fontId="16" fillId="13" borderId="30" xfId="7" applyFont="1" applyFill="1" applyBorder="1" applyAlignment="1" applyProtection="1">
      <alignment vertical="center" wrapText="1"/>
    </xf>
    <xf numFmtId="166" fontId="16" fillId="13" borderId="42" xfId="7" applyFont="1" applyFill="1" applyBorder="1" applyAlignment="1" applyProtection="1">
      <alignment vertical="center" wrapText="1"/>
    </xf>
    <xf numFmtId="166" fontId="16" fillId="4" borderId="42" xfId="7" applyFont="1" applyFill="1" applyBorder="1" applyAlignment="1" applyProtection="1">
      <alignment vertical="center" wrapText="1"/>
    </xf>
    <xf numFmtId="166" fontId="16" fillId="9" borderId="30" xfId="7" applyFont="1" applyFill="1" applyBorder="1" applyAlignment="1" applyProtection="1">
      <alignment vertical="center" wrapText="1"/>
    </xf>
    <xf numFmtId="166" fontId="16" fillId="9" borderId="36" xfId="7" applyFont="1" applyFill="1" applyBorder="1" applyAlignment="1" applyProtection="1">
      <alignment vertical="center" wrapText="1"/>
    </xf>
    <xf numFmtId="166" fontId="16" fillId="13" borderId="36" xfId="7" applyFont="1" applyFill="1" applyBorder="1" applyAlignment="1" applyProtection="1">
      <alignment vertical="center" wrapText="1"/>
    </xf>
    <xf numFmtId="166" fontId="16" fillId="4" borderId="36" xfId="7" applyFont="1" applyFill="1" applyBorder="1" applyAlignment="1" applyProtection="1">
      <alignment vertical="center" wrapText="1"/>
    </xf>
    <xf numFmtId="166" fontId="16" fillId="13" borderId="32" xfId="7" applyFont="1" applyFill="1" applyBorder="1" applyAlignment="1" applyProtection="1">
      <alignment vertical="center" wrapText="1"/>
    </xf>
    <xf numFmtId="166" fontId="16" fillId="4" borderId="28" xfId="7" applyFont="1" applyFill="1" applyBorder="1" applyAlignment="1" applyProtection="1">
      <alignment vertical="center" wrapText="1"/>
    </xf>
    <xf numFmtId="166" fontId="16" fillId="13" borderId="34" xfId="7" applyFont="1" applyFill="1" applyBorder="1" applyAlignment="1" applyProtection="1">
      <alignment vertical="center" wrapText="1"/>
    </xf>
    <xf numFmtId="166" fontId="16" fillId="13" borderId="43" xfId="7" applyFont="1" applyFill="1" applyBorder="1" applyAlignment="1" applyProtection="1">
      <alignment vertical="center" wrapText="1"/>
    </xf>
    <xf numFmtId="166" fontId="16" fillId="4" borderId="43" xfId="7" applyFont="1" applyFill="1" applyBorder="1" applyAlignment="1" applyProtection="1">
      <alignment vertical="center" wrapText="1"/>
    </xf>
    <xf numFmtId="166" fontId="16" fillId="4" borderId="39" xfId="7" applyFont="1" applyFill="1" applyBorder="1" applyAlignment="1" applyProtection="1">
      <alignment vertical="center" wrapText="1"/>
    </xf>
    <xf numFmtId="3" fontId="16" fillId="3" borderId="37" xfId="0" applyNumberFormat="1" applyFont="1" applyFill="1" applyBorder="1" applyAlignment="1">
      <alignment vertical="center" wrapText="1"/>
    </xf>
    <xf numFmtId="0" fontId="16" fillId="4" borderId="0" xfId="0" applyFont="1" applyFill="1" applyAlignment="1">
      <alignment horizontal="center" vertical="center"/>
    </xf>
    <xf numFmtId="0" fontId="16" fillId="4" borderId="0" xfId="0" applyFont="1" applyFill="1"/>
    <xf numFmtId="164" fontId="16" fillId="4" borderId="0" xfId="0" applyNumberFormat="1" applyFont="1" applyFill="1" applyAlignment="1">
      <alignment horizontal="center" vertical="center"/>
    </xf>
    <xf numFmtId="164" fontId="16" fillId="4" borderId="0" xfId="0" applyNumberFormat="1" applyFont="1" applyFill="1" applyAlignment="1">
      <alignment horizontal="left" vertical="center" wrapText="1"/>
    </xf>
    <xf numFmtId="165" fontId="16" fillId="4" borderId="0" xfId="0" applyNumberFormat="1" applyFont="1" applyFill="1" applyAlignment="1">
      <alignment horizontal="center" vertical="center"/>
    </xf>
    <xf numFmtId="166" fontId="16" fillId="4" borderId="0" xfId="7" applyFont="1" applyFill="1" applyBorder="1" applyAlignment="1" applyProtection="1">
      <alignment horizontal="left" vertical="center" wrapText="1"/>
    </xf>
    <xf numFmtId="4" fontId="16" fillId="4" borderId="0" xfId="0" applyNumberFormat="1" applyFont="1" applyFill="1" applyAlignment="1">
      <alignment vertical="center"/>
    </xf>
    <xf numFmtId="9" fontId="16" fillId="4" borderId="0" xfId="5" applyFont="1" applyFill="1" applyAlignment="1" applyProtection="1">
      <alignment horizontal="center"/>
    </xf>
    <xf numFmtId="0" fontId="19" fillId="4" borderId="0" xfId="0" applyFont="1" applyFill="1"/>
    <xf numFmtId="166" fontId="16" fillId="4" borderId="35" xfId="7" applyFont="1" applyFill="1" applyBorder="1" applyAlignment="1" applyProtection="1">
      <alignment horizontal="center" vertical="center" wrapText="1"/>
      <protection locked="0"/>
    </xf>
    <xf numFmtId="166" fontId="16" fillId="13" borderId="48" xfId="7" applyFont="1" applyFill="1" applyBorder="1" applyAlignment="1" applyProtection="1">
      <alignment vertical="center" wrapText="1"/>
    </xf>
    <xf numFmtId="166" fontId="16" fillId="4" borderId="48" xfId="7" applyFont="1" applyFill="1" applyBorder="1" applyAlignment="1" applyProtection="1">
      <alignment vertical="center" wrapText="1"/>
    </xf>
    <xf numFmtId="166" fontId="16" fillId="4" borderId="50" xfId="7" applyFont="1" applyFill="1" applyBorder="1" applyAlignment="1" applyProtection="1">
      <alignment vertical="center" wrapText="1"/>
    </xf>
    <xf numFmtId="3" fontId="16" fillId="3" borderId="45" xfId="0" applyNumberFormat="1" applyFont="1" applyFill="1" applyBorder="1" applyAlignment="1">
      <alignment vertical="center" wrapText="1"/>
    </xf>
    <xf numFmtId="1" fontId="16" fillId="4" borderId="47" xfId="0" applyNumberFormat="1" applyFont="1" applyFill="1" applyBorder="1" applyAlignment="1" applyProtection="1">
      <alignment vertical="center" wrapText="1"/>
      <protection locked="0"/>
    </xf>
    <xf numFmtId="1" fontId="16" fillId="9" borderId="29" xfId="0" applyNumberFormat="1" applyFont="1" applyFill="1" applyBorder="1" applyAlignment="1" applyProtection="1">
      <alignment vertical="center" wrapText="1"/>
      <protection locked="0"/>
    </xf>
    <xf numFmtId="1" fontId="16" fillId="3" borderId="29" xfId="0" applyNumberFormat="1" applyFont="1" applyFill="1" applyBorder="1" applyAlignment="1" applyProtection="1">
      <alignment vertical="center" wrapText="1"/>
      <protection locked="0"/>
    </xf>
    <xf numFmtId="1" fontId="16" fillId="8" borderId="29" xfId="0" applyNumberFormat="1" applyFont="1" applyFill="1" applyBorder="1" applyAlignment="1" applyProtection="1">
      <alignment vertical="center" wrapText="1"/>
      <protection locked="0"/>
    </xf>
    <xf numFmtId="1" fontId="16" fillId="4" borderId="29" xfId="0" applyNumberFormat="1" applyFont="1" applyFill="1" applyBorder="1" applyAlignment="1" applyProtection="1">
      <alignment vertical="center" wrapText="1"/>
      <protection locked="0"/>
    </xf>
    <xf numFmtId="1" fontId="16" fillId="4" borderId="14" xfId="0" applyNumberFormat="1" applyFont="1" applyFill="1" applyBorder="1" applyAlignment="1" applyProtection="1">
      <alignment vertical="center" wrapText="1"/>
      <protection locked="0"/>
    </xf>
    <xf numFmtId="1" fontId="16" fillId="4" borderId="31" xfId="0" applyNumberFormat="1" applyFont="1" applyFill="1" applyBorder="1" applyAlignment="1" applyProtection="1">
      <alignment vertical="center" wrapText="1"/>
      <protection locked="0"/>
    </xf>
    <xf numFmtId="1" fontId="16" fillId="4" borderId="49" xfId="0" applyNumberFormat="1" applyFont="1" applyFill="1" applyBorder="1" applyAlignment="1" applyProtection="1">
      <alignment vertical="center" wrapText="1"/>
      <protection locked="0"/>
    </xf>
    <xf numFmtId="1" fontId="16" fillId="9" borderId="23" xfId="0" applyNumberFormat="1" applyFont="1" applyFill="1" applyBorder="1" applyAlignment="1" applyProtection="1">
      <alignment vertical="center" wrapText="1"/>
      <protection locked="0"/>
    </xf>
    <xf numFmtId="1" fontId="16" fillId="3" borderId="23" xfId="0" applyNumberFormat="1" applyFont="1" applyFill="1" applyBorder="1" applyAlignment="1" applyProtection="1">
      <alignment vertical="center" wrapText="1"/>
      <protection locked="0"/>
    </xf>
    <xf numFmtId="1" fontId="16" fillId="8" borderId="23" xfId="0" applyNumberFormat="1" applyFont="1" applyFill="1" applyBorder="1" applyAlignment="1" applyProtection="1">
      <alignment vertical="center" wrapText="1"/>
      <protection locked="0"/>
    </xf>
    <xf numFmtId="1" fontId="16" fillId="4" borderId="23" xfId="0" applyNumberFormat="1" applyFont="1" applyFill="1" applyBorder="1" applyAlignment="1" applyProtection="1">
      <alignment vertical="center" wrapText="1"/>
      <protection locked="0"/>
    </xf>
    <xf numFmtId="1" fontId="16" fillId="4" borderId="26" xfId="0" applyNumberFormat="1" applyFont="1" applyFill="1" applyBorder="1" applyAlignment="1" applyProtection="1">
      <alignment vertical="center" wrapText="1"/>
      <protection locked="0"/>
    </xf>
    <xf numFmtId="0" fontId="10" fillId="2" borderId="0" xfId="0" applyFont="1" applyFill="1"/>
    <xf numFmtId="0" fontId="12" fillId="2" borderId="6" xfId="0" applyFont="1" applyFill="1" applyBorder="1" applyAlignment="1">
      <alignment horizontal="left" vertical="center"/>
    </xf>
    <xf numFmtId="0" fontId="12" fillId="2" borderId="0" xfId="0" applyFont="1" applyFill="1"/>
    <xf numFmtId="49" fontId="16" fillId="0" borderId="0" xfId="0" applyNumberFormat="1" applyFont="1" applyAlignment="1" applyProtection="1">
      <alignment vertical="center" wrapText="1"/>
      <protection locked="0"/>
    </xf>
    <xf numFmtId="4" fontId="16" fillId="4" borderId="46" xfId="7" applyNumberFormat="1" applyFont="1" applyFill="1" applyBorder="1" applyAlignment="1" applyProtection="1">
      <alignment horizontal="right" vertical="center" wrapText="1"/>
      <protection locked="0"/>
    </xf>
    <xf numFmtId="49" fontId="16" fillId="8" borderId="17" xfId="0" applyNumberFormat="1" applyFont="1" applyFill="1" applyBorder="1" applyAlignment="1" applyProtection="1">
      <alignment vertical="center" wrapText="1"/>
      <protection locked="0"/>
    </xf>
    <xf numFmtId="4" fontId="16" fillId="9" borderId="36" xfId="7" applyNumberFormat="1" applyFont="1" applyFill="1" applyBorder="1" applyAlignment="1" applyProtection="1">
      <alignment horizontal="right" vertical="center" wrapText="1"/>
      <protection locked="0"/>
    </xf>
    <xf numFmtId="49" fontId="16" fillId="0" borderId="17" xfId="0" applyNumberFormat="1" applyFont="1" applyBorder="1" applyAlignment="1" applyProtection="1">
      <alignment vertical="center" wrapText="1"/>
      <protection locked="0"/>
    </xf>
    <xf numFmtId="4" fontId="16" fillId="3" borderId="36" xfId="7" applyNumberFormat="1" applyFont="1" applyFill="1" applyBorder="1" applyAlignment="1" applyProtection="1">
      <alignment horizontal="right" vertical="center" wrapText="1"/>
      <protection locked="0"/>
    </xf>
    <xf numFmtId="4" fontId="16" fillId="8" borderId="36" xfId="7" applyNumberFormat="1" applyFont="1" applyFill="1" applyBorder="1" applyAlignment="1" applyProtection="1">
      <alignment horizontal="right" vertical="center" wrapText="1"/>
      <protection locked="0"/>
    </xf>
    <xf numFmtId="4" fontId="16" fillId="4" borderId="36" xfId="7" applyNumberFormat="1" applyFont="1" applyFill="1" applyBorder="1" applyAlignment="1" applyProtection="1">
      <alignment horizontal="right" vertical="center" wrapText="1"/>
      <protection locked="0"/>
    </xf>
    <xf numFmtId="49" fontId="16" fillId="0" borderId="44" xfId="0" applyNumberFormat="1" applyFont="1" applyBorder="1" applyAlignment="1" applyProtection="1">
      <alignment vertical="center" wrapText="1"/>
      <protection locked="0"/>
    </xf>
    <xf numFmtId="0" fontId="16" fillId="3" borderId="13" xfId="4" applyFont="1" applyFill="1" applyBorder="1" applyAlignment="1" applyProtection="1">
      <alignment horizontal="center" vertical="center" wrapText="1"/>
      <protection locked="0"/>
    </xf>
    <xf numFmtId="0" fontId="16" fillId="4" borderId="45" xfId="0" applyFont="1" applyFill="1" applyBorder="1" applyAlignment="1" applyProtection="1">
      <alignment horizontal="center" vertical="center" wrapText="1"/>
      <protection locked="0"/>
    </xf>
    <xf numFmtId="166" fontId="16" fillId="3" borderId="46" xfId="7" applyFont="1" applyFill="1" applyBorder="1" applyAlignment="1" applyProtection="1">
      <alignment vertical="center" wrapText="1"/>
    </xf>
    <xf numFmtId="0" fontId="16" fillId="9" borderId="14" xfId="4" applyFont="1" applyFill="1" applyBorder="1" applyAlignment="1" applyProtection="1">
      <alignment horizontal="center" vertical="center" wrapText="1"/>
      <protection locked="0"/>
    </xf>
    <xf numFmtId="0" fontId="16" fillId="9" borderId="35" xfId="0" applyFont="1" applyFill="1" applyBorder="1" applyAlignment="1" applyProtection="1">
      <alignment horizontal="center" vertical="center" wrapText="1"/>
      <protection locked="0"/>
    </xf>
    <xf numFmtId="0" fontId="16" fillId="3" borderId="14" xfId="4" applyFont="1" applyFill="1" applyBorder="1" applyAlignment="1" applyProtection="1">
      <alignment horizontal="center" vertical="center" wrapText="1"/>
      <protection locked="0"/>
    </xf>
    <xf numFmtId="0" fontId="16" fillId="4" borderId="35" xfId="0" applyFont="1" applyFill="1" applyBorder="1" applyAlignment="1" applyProtection="1">
      <alignment horizontal="center" vertical="center" wrapText="1"/>
      <protection locked="0"/>
    </xf>
    <xf numFmtId="166" fontId="16" fillId="3" borderId="36" xfId="7" applyFont="1" applyFill="1" applyBorder="1" applyAlignment="1" applyProtection="1">
      <alignment vertical="center" wrapText="1"/>
    </xf>
    <xf numFmtId="0" fontId="16" fillId="8" borderId="35" xfId="0" applyFont="1" applyFill="1" applyBorder="1" applyAlignment="1" applyProtection="1">
      <alignment horizontal="center" vertical="center" wrapText="1"/>
      <protection locked="0"/>
    </xf>
    <xf numFmtId="0" fontId="16" fillId="3" borderId="35" xfId="0" applyFont="1" applyFill="1" applyBorder="1" applyAlignment="1" applyProtection="1">
      <alignment horizontal="center" vertical="center" wrapText="1"/>
      <protection locked="0"/>
    </xf>
    <xf numFmtId="4" fontId="16" fillId="4" borderId="36" xfId="0" applyNumberFormat="1" applyFont="1" applyFill="1" applyBorder="1" applyAlignment="1" applyProtection="1">
      <alignment horizontal="right" vertical="center" wrapText="1"/>
      <protection locked="0"/>
    </xf>
    <xf numFmtId="4" fontId="16" fillId="9" borderId="36" xfId="0" applyNumberFormat="1" applyFont="1" applyFill="1" applyBorder="1" applyAlignment="1" applyProtection="1">
      <alignment horizontal="right" vertical="center" wrapText="1"/>
      <protection locked="0"/>
    </xf>
    <xf numFmtId="4" fontId="16" fillId="9" borderId="19" xfId="0" applyNumberFormat="1" applyFont="1" applyFill="1" applyBorder="1" applyAlignment="1" applyProtection="1">
      <alignment horizontal="right" vertical="center" wrapText="1"/>
      <protection locked="0"/>
    </xf>
    <xf numFmtId="4" fontId="16" fillId="4" borderId="19" xfId="0" applyNumberFormat="1" applyFont="1" applyFill="1" applyBorder="1" applyAlignment="1" applyProtection="1">
      <alignment horizontal="right" vertical="center" wrapText="1"/>
      <protection locked="0"/>
    </xf>
    <xf numFmtId="1" fontId="16" fillId="9" borderId="14" xfId="0" applyNumberFormat="1" applyFont="1" applyFill="1" applyBorder="1" applyAlignment="1" applyProtection="1">
      <alignment vertical="center" wrapText="1"/>
      <protection locked="0"/>
    </xf>
    <xf numFmtId="1" fontId="16" fillId="9" borderId="35" xfId="0" applyNumberFormat="1" applyFont="1" applyFill="1" applyBorder="1" applyAlignment="1" applyProtection="1">
      <alignment vertical="center" wrapText="1"/>
      <protection locked="0"/>
    </xf>
    <xf numFmtId="1" fontId="16" fillId="9" borderId="24" xfId="0" applyNumberFormat="1" applyFont="1" applyFill="1" applyBorder="1" applyAlignment="1" applyProtection="1">
      <alignment vertical="center" wrapText="1"/>
      <protection locked="0"/>
    </xf>
    <xf numFmtId="1" fontId="16" fillId="4" borderId="35" xfId="0" applyNumberFormat="1" applyFont="1" applyFill="1" applyBorder="1" applyAlignment="1" applyProtection="1">
      <alignment vertical="center" wrapText="1"/>
      <protection locked="0"/>
    </xf>
    <xf numFmtId="1" fontId="16" fillId="4" borderId="24" xfId="0" applyNumberFormat="1" applyFont="1" applyFill="1" applyBorder="1" applyAlignment="1" applyProtection="1">
      <alignment vertical="center" wrapText="1"/>
      <protection locked="0"/>
    </xf>
    <xf numFmtId="4" fontId="16" fillId="4" borderId="20" xfId="0" applyNumberFormat="1" applyFont="1" applyFill="1" applyBorder="1" applyAlignment="1" applyProtection="1">
      <alignment horizontal="right" vertical="center" wrapText="1"/>
      <protection locked="0"/>
    </xf>
    <xf numFmtId="4" fontId="16" fillId="9" borderId="30" xfId="0" applyNumberFormat="1" applyFont="1" applyFill="1" applyBorder="1" applyAlignment="1" applyProtection="1">
      <alignment horizontal="right" vertical="center" wrapText="1"/>
      <protection locked="0"/>
    </xf>
    <xf numFmtId="0" fontId="16" fillId="3" borderId="38" xfId="4" applyFont="1" applyFill="1" applyBorder="1" applyAlignment="1" applyProtection="1">
      <alignment horizontal="center" vertical="center" wrapText="1"/>
      <protection locked="0"/>
    </xf>
    <xf numFmtId="0" fontId="16" fillId="4" borderId="37" xfId="0" applyFont="1" applyFill="1" applyBorder="1" applyAlignment="1" applyProtection="1">
      <alignment horizontal="center" vertical="center" wrapText="1"/>
      <protection locked="0"/>
    </xf>
    <xf numFmtId="4" fontId="16" fillId="4" borderId="34" xfId="0" applyNumberFormat="1" applyFont="1" applyFill="1" applyBorder="1" applyAlignment="1" applyProtection="1">
      <alignment horizontal="right" vertical="center" wrapText="1"/>
      <protection locked="0"/>
    </xf>
    <xf numFmtId="1" fontId="16" fillId="4" borderId="38" xfId="0" applyNumberFormat="1" applyFont="1" applyFill="1" applyBorder="1" applyAlignment="1" applyProtection="1">
      <alignment vertical="center" wrapText="1"/>
      <protection locked="0"/>
    </xf>
    <xf numFmtId="1" fontId="16" fillId="4" borderId="37" xfId="0" applyNumberFormat="1" applyFont="1" applyFill="1" applyBorder="1" applyAlignment="1" applyProtection="1">
      <alignment vertical="center" wrapText="1"/>
      <protection locked="0"/>
    </xf>
    <xf numFmtId="1" fontId="16" fillId="4" borderId="40" xfId="0" applyNumberFormat="1" applyFont="1" applyFill="1" applyBorder="1" applyAlignment="1" applyProtection="1">
      <alignment vertical="center" wrapText="1"/>
      <protection locked="0"/>
    </xf>
    <xf numFmtId="166" fontId="16" fillId="3" borderId="43" xfId="7" applyFont="1" applyFill="1" applyBorder="1" applyAlignment="1" applyProtection="1">
      <alignment vertical="center" wrapText="1"/>
    </xf>
    <xf numFmtId="0" fontId="0" fillId="4" borderId="0" xfId="0" applyFill="1" applyAlignment="1">
      <alignment vertical="center" wrapText="1"/>
    </xf>
    <xf numFmtId="0" fontId="0" fillId="0" borderId="0" xfId="0" applyAlignment="1">
      <alignment vertical="center"/>
    </xf>
    <xf numFmtId="0" fontId="0" fillId="3" borderId="0" xfId="0" applyFill="1" applyAlignment="1">
      <alignment vertical="center"/>
    </xf>
    <xf numFmtId="0" fontId="0" fillId="4" borderId="0" xfId="0" applyFill="1" applyAlignment="1">
      <alignment vertical="center"/>
    </xf>
    <xf numFmtId="0" fontId="0" fillId="0" borderId="0" xfId="0" applyAlignment="1">
      <alignment horizontal="left" vertical="center" wrapText="1"/>
    </xf>
    <xf numFmtId="0" fontId="8" fillId="0" borderId="0" xfId="3" applyFont="1" applyAlignment="1">
      <alignment vertical="center" wrapText="1"/>
    </xf>
    <xf numFmtId="0" fontId="8" fillId="0" borderId="0" xfId="3" applyFont="1" applyAlignment="1">
      <alignment horizontal="left" vertical="center" wrapText="1"/>
    </xf>
    <xf numFmtId="0" fontId="8" fillId="0" borderId="0" xfId="3" applyFont="1" applyAlignment="1">
      <alignment horizontal="center" vertical="center"/>
    </xf>
    <xf numFmtId="0" fontId="8" fillId="0" borderId="54" xfId="3" applyFont="1" applyBorder="1" applyAlignment="1">
      <alignment horizontal="center" vertical="center"/>
    </xf>
    <xf numFmtId="0" fontId="8" fillId="0" borderId="54" xfId="3" applyFont="1" applyBorder="1" applyAlignment="1">
      <alignment vertical="center" wrapText="1"/>
    </xf>
    <xf numFmtId="0" fontId="8" fillId="0" borderId="54" xfId="3" applyFont="1" applyBorder="1" applyAlignment="1">
      <alignment horizontal="justify" vertical="center" wrapText="1"/>
    </xf>
    <xf numFmtId="0" fontId="25" fillId="0" borderId="54" xfId="2" applyFont="1" applyBorder="1" applyAlignment="1">
      <alignment horizontal="justify" vertical="center" wrapText="1"/>
    </xf>
    <xf numFmtId="0" fontId="8" fillId="10" borderId="54" xfId="3" applyFont="1" applyFill="1" applyBorder="1" applyAlignment="1">
      <alignment horizontal="center" vertical="center"/>
    </xf>
    <xf numFmtId="0" fontId="8" fillId="10" borderId="54" xfId="3" applyFont="1" applyFill="1" applyBorder="1" applyAlignment="1">
      <alignment vertical="center" wrapText="1"/>
    </xf>
    <xf numFmtId="0" fontId="8" fillId="10" borderId="54" xfId="3" applyFont="1" applyFill="1" applyBorder="1" applyAlignment="1">
      <alignment horizontal="justify" vertical="center" wrapText="1"/>
    </xf>
    <xf numFmtId="0" fontId="8" fillId="10" borderId="53" xfId="3" applyFont="1" applyFill="1" applyBorder="1" applyAlignment="1">
      <alignment horizontal="center" vertical="center"/>
    </xf>
    <xf numFmtId="0" fontId="8" fillId="10" borderId="53" xfId="3" applyFont="1" applyFill="1" applyBorder="1" applyAlignment="1">
      <alignment vertical="center" wrapText="1"/>
    </xf>
    <xf numFmtId="0" fontId="8" fillId="10" borderId="53" xfId="3" applyFont="1" applyFill="1" applyBorder="1" applyAlignment="1">
      <alignment horizontal="justify" vertical="center" wrapText="1"/>
    </xf>
    <xf numFmtId="0" fontId="8" fillId="10" borderId="54" xfId="3" applyFont="1" applyFill="1" applyBorder="1" applyAlignment="1">
      <alignment horizontal="left" vertical="center" wrapText="1"/>
    </xf>
    <xf numFmtId="0" fontId="8" fillId="10" borderId="54" xfId="3" applyFont="1" applyFill="1" applyBorder="1" applyAlignment="1">
      <alignment horizontal="justify" vertical="center"/>
    </xf>
    <xf numFmtId="0" fontId="20" fillId="0" borderId="0" xfId="0" applyFont="1" applyAlignment="1">
      <alignment vertical="center" wrapText="1"/>
    </xf>
    <xf numFmtId="0" fontId="17" fillId="0" borderId="0" xfId="0" applyFont="1" applyAlignment="1">
      <alignment vertical="center" wrapText="1"/>
    </xf>
    <xf numFmtId="0" fontId="16" fillId="0" borderId="0" xfId="0" applyFont="1"/>
    <xf numFmtId="0" fontId="24" fillId="0" borderId="0" xfId="0" applyFont="1" applyAlignment="1">
      <alignment vertical="center" wrapText="1"/>
    </xf>
    <xf numFmtId="0" fontId="4" fillId="10" borderId="11" xfId="0" applyFont="1" applyFill="1" applyBorder="1" applyAlignment="1">
      <alignment horizontal="center" vertical="center" wrapText="1"/>
    </xf>
    <xf numFmtId="0" fontId="4" fillId="10" borderId="9" xfId="0" applyFont="1" applyFill="1" applyBorder="1" applyAlignment="1">
      <alignment horizontal="center" vertical="center" wrapText="1"/>
    </xf>
    <xf numFmtId="0" fontId="4" fillId="10" borderId="8" xfId="0" applyFont="1" applyFill="1" applyBorder="1" applyAlignment="1">
      <alignment horizontal="center" vertical="center" wrapText="1"/>
    </xf>
    <xf numFmtId="0" fontId="4" fillId="10" borderId="52" xfId="0" applyFont="1" applyFill="1" applyBorder="1" applyAlignment="1">
      <alignment horizontal="center" vertical="center" wrapText="1"/>
    </xf>
    <xf numFmtId="0" fontId="4" fillId="10" borderId="10" xfId="0" applyFont="1" applyFill="1" applyBorder="1" applyAlignment="1">
      <alignment horizontal="center" vertical="center" wrapText="1"/>
    </xf>
    <xf numFmtId="0" fontId="4" fillId="10" borderId="55" xfId="0" applyFont="1" applyFill="1" applyBorder="1" applyAlignment="1">
      <alignment horizontal="center" vertical="center" wrapText="1"/>
    </xf>
    <xf numFmtId="0" fontId="4" fillId="10" borderId="56" xfId="0" applyFont="1" applyFill="1" applyBorder="1" applyAlignment="1">
      <alignment horizontal="center" vertical="center" wrapText="1"/>
    </xf>
    <xf numFmtId="0" fontId="27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 wrapText="1"/>
    </xf>
    <xf numFmtId="0" fontId="18" fillId="0" borderId="0" xfId="0" applyFont="1" applyAlignment="1">
      <alignment vertical="center"/>
    </xf>
    <xf numFmtId="0" fontId="14" fillId="0" borderId="0" xfId="0" applyFont="1" applyAlignment="1">
      <alignment vertical="center" wrapText="1"/>
    </xf>
    <xf numFmtId="168" fontId="30" fillId="0" borderId="0" xfId="0" applyNumberFormat="1" applyFont="1" applyAlignment="1">
      <alignment horizontal="center" vertical="center"/>
    </xf>
    <xf numFmtId="0" fontId="29" fillId="0" borderId="18" xfId="0" applyFont="1" applyBorder="1" applyAlignment="1">
      <alignment horizontal="left" vertical="center"/>
    </xf>
    <xf numFmtId="0" fontId="3" fillId="0" borderId="18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8" borderId="3" xfId="0" applyFill="1" applyBorder="1" applyAlignment="1">
      <alignment horizontal="left" vertical="center" wrapText="1"/>
    </xf>
    <xf numFmtId="0" fontId="0" fillId="0" borderId="33" xfId="0" applyBorder="1" applyAlignment="1">
      <alignment horizontal="left" vertical="center" wrapText="1"/>
    </xf>
    <xf numFmtId="166" fontId="16" fillId="11" borderId="48" xfId="7" applyFont="1" applyFill="1" applyBorder="1" applyAlignment="1" applyProtection="1">
      <alignment vertical="center" wrapText="1"/>
    </xf>
    <xf numFmtId="166" fontId="16" fillId="8" borderId="48" xfId="7" applyFont="1" applyFill="1" applyBorder="1" applyAlignment="1" applyProtection="1">
      <alignment vertical="center" wrapText="1"/>
    </xf>
    <xf numFmtId="166" fontId="16" fillId="8" borderId="50" xfId="7" applyFont="1" applyFill="1" applyBorder="1" applyAlignment="1" applyProtection="1">
      <alignment vertical="center" wrapText="1"/>
    </xf>
    <xf numFmtId="166" fontId="16" fillId="9" borderId="46" xfId="7" applyFont="1" applyFill="1" applyBorder="1" applyAlignment="1" applyProtection="1">
      <alignment vertical="center" wrapText="1"/>
    </xf>
    <xf numFmtId="0" fontId="16" fillId="3" borderId="13" xfId="4" applyFont="1" applyFill="1" applyBorder="1" applyAlignment="1">
      <alignment horizontal="center" vertical="center" wrapText="1"/>
    </xf>
    <xf numFmtId="0" fontId="16" fillId="0" borderId="0" xfId="0" applyFont="1" applyAlignment="1">
      <alignment horizontal="left" vertical="center" wrapText="1"/>
    </xf>
    <xf numFmtId="0" fontId="16" fillId="4" borderId="45" xfId="0" applyFont="1" applyFill="1" applyBorder="1" applyAlignment="1">
      <alignment horizontal="center" vertical="center" wrapText="1"/>
    </xf>
    <xf numFmtId="4" fontId="16" fillId="4" borderId="46" xfId="7" applyNumberFormat="1" applyFont="1" applyFill="1" applyBorder="1" applyAlignment="1" applyProtection="1">
      <alignment horizontal="right" vertical="center" wrapText="1"/>
    </xf>
    <xf numFmtId="0" fontId="16" fillId="9" borderId="13" xfId="4" applyFont="1" applyFill="1" applyBorder="1" applyAlignment="1">
      <alignment horizontal="center" vertical="center" wrapText="1"/>
    </xf>
    <xf numFmtId="0" fontId="16" fillId="8" borderId="0" xfId="0" applyFont="1" applyFill="1" applyAlignment="1">
      <alignment horizontal="left" vertical="center" wrapText="1"/>
    </xf>
    <xf numFmtId="0" fontId="16" fillId="8" borderId="45" xfId="0" applyFont="1" applyFill="1" applyBorder="1" applyAlignment="1">
      <alignment horizontal="center" vertical="center" wrapText="1"/>
    </xf>
    <xf numFmtId="4" fontId="16" fillId="8" borderId="46" xfId="7" applyNumberFormat="1" applyFont="1" applyFill="1" applyBorder="1" applyAlignment="1" applyProtection="1">
      <alignment horizontal="right" vertical="center" wrapText="1"/>
    </xf>
    <xf numFmtId="4" fontId="16" fillId="0" borderId="46" xfId="7" applyNumberFormat="1" applyFont="1" applyFill="1" applyBorder="1" applyAlignment="1" applyProtection="1">
      <alignment horizontal="right" vertical="center" wrapText="1"/>
    </xf>
    <xf numFmtId="0" fontId="16" fillId="0" borderId="57" xfId="0" applyFont="1" applyBorder="1" applyAlignment="1">
      <alignment horizontal="left" vertical="center" wrapText="1"/>
    </xf>
    <xf numFmtId="0" fontId="0" fillId="8" borderId="16" xfId="0" applyFill="1" applyBorder="1" applyAlignment="1">
      <alignment horizontal="left" vertical="center" wrapText="1"/>
    </xf>
    <xf numFmtId="0" fontId="16" fillId="8" borderId="59" xfId="0" applyFont="1" applyFill="1" applyBorder="1" applyAlignment="1">
      <alignment horizontal="center" vertical="center" wrapText="1"/>
    </xf>
    <xf numFmtId="0" fontId="0" fillId="0" borderId="16" xfId="0" applyBorder="1" applyAlignment="1">
      <alignment horizontal="left" vertical="center" wrapText="1"/>
    </xf>
    <xf numFmtId="0" fontId="16" fillId="4" borderId="59" xfId="0" applyFont="1" applyFill="1" applyBorder="1" applyAlignment="1">
      <alignment horizontal="center" vertical="center" wrapText="1"/>
    </xf>
    <xf numFmtId="0" fontId="16" fillId="0" borderId="60" xfId="0" applyFont="1" applyBorder="1" applyAlignment="1">
      <alignment horizontal="left" vertical="center" wrapText="1"/>
    </xf>
    <xf numFmtId="0" fontId="16" fillId="8" borderId="60" xfId="0" applyFont="1" applyFill="1" applyBorder="1" applyAlignment="1">
      <alignment horizontal="left" vertical="center" wrapText="1"/>
    </xf>
    <xf numFmtId="0" fontId="16" fillId="8" borderId="61" xfId="0" applyFont="1" applyFill="1" applyBorder="1" applyAlignment="1">
      <alignment horizontal="left" vertical="center" wrapText="1"/>
    </xf>
    <xf numFmtId="0" fontId="16" fillId="0" borderId="36" xfId="0" applyFont="1" applyBorder="1" applyAlignment="1">
      <alignment horizontal="left" vertical="center" wrapText="1"/>
    </xf>
    <xf numFmtId="0" fontId="16" fillId="8" borderId="62" xfId="0" applyFont="1" applyFill="1" applyBorder="1" applyAlignment="1">
      <alignment horizontal="left" vertical="center" wrapText="1"/>
    </xf>
    <xf numFmtId="0" fontId="16" fillId="0" borderId="61" xfId="0" applyFont="1" applyBorder="1" applyAlignment="1">
      <alignment horizontal="left" vertical="center" wrapText="1"/>
    </xf>
    <xf numFmtId="0" fontId="16" fillId="8" borderId="36" xfId="0" applyFont="1" applyFill="1" applyBorder="1" applyAlignment="1">
      <alignment horizontal="left" vertical="center" wrapText="1"/>
    </xf>
    <xf numFmtId="0" fontId="16" fillId="0" borderId="46" xfId="0" applyFont="1" applyBorder="1" applyAlignment="1">
      <alignment horizontal="left" vertical="center" wrapText="1"/>
    </xf>
    <xf numFmtId="0" fontId="16" fillId="3" borderId="63" xfId="4" applyFont="1" applyFill="1" applyBorder="1" applyAlignment="1">
      <alignment horizontal="center" vertical="center" wrapText="1"/>
    </xf>
    <xf numFmtId="0" fontId="0" fillId="0" borderId="64" xfId="0" applyBorder="1" applyAlignment="1">
      <alignment horizontal="left" vertical="center" wrapText="1"/>
    </xf>
    <xf numFmtId="0" fontId="16" fillId="0" borderId="65" xfId="0" applyFont="1" applyBorder="1" applyAlignment="1">
      <alignment horizontal="left" vertical="center" wrapText="1"/>
    </xf>
    <xf numFmtId="0" fontId="16" fillId="4" borderId="55" xfId="0" applyFont="1" applyFill="1" applyBorder="1" applyAlignment="1">
      <alignment horizontal="center" vertical="center" wrapText="1"/>
    </xf>
    <xf numFmtId="4" fontId="16" fillId="4" borderId="56" xfId="7" applyNumberFormat="1" applyFont="1" applyFill="1" applyBorder="1" applyAlignment="1" applyProtection="1">
      <alignment horizontal="right" vertical="center" wrapText="1"/>
    </xf>
    <xf numFmtId="166" fontId="16" fillId="3" borderId="66" xfId="7" applyFont="1" applyFill="1" applyBorder="1" applyAlignment="1" applyProtection="1">
      <alignment vertical="center" wrapText="1"/>
    </xf>
    <xf numFmtId="166" fontId="16" fillId="13" borderId="56" xfId="7" applyFont="1" applyFill="1" applyBorder="1" applyAlignment="1" applyProtection="1">
      <alignment vertical="center" wrapText="1"/>
    </xf>
    <xf numFmtId="166" fontId="16" fillId="4" borderId="56" xfId="7" applyFont="1" applyFill="1" applyBorder="1" applyAlignment="1" applyProtection="1">
      <alignment vertical="center" wrapText="1"/>
    </xf>
    <xf numFmtId="166" fontId="16" fillId="4" borderId="18" xfId="7" applyFont="1" applyFill="1" applyBorder="1" applyAlignment="1" applyProtection="1">
      <alignment vertical="center" wrapText="1"/>
    </xf>
    <xf numFmtId="166" fontId="16" fillId="3" borderId="56" xfId="7" applyFont="1" applyFill="1" applyBorder="1" applyAlignment="1" applyProtection="1">
      <alignment vertical="center" wrapText="1"/>
    </xf>
    <xf numFmtId="0" fontId="21" fillId="4" borderId="18" xfId="0" applyFont="1" applyFill="1" applyBorder="1" applyAlignment="1">
      <alignment horizontal="left" vertical="center"/>
    </xf>
    <xf numFmtId="0" fontId="16" fillId="4" borderId="18" xfId="0" applyFont="1" applyFill="1" applyBorder="1" applyAlignment="1">
      <alignment horizontal="center" vertical="center"/>
    </xf>
    <xf numFmtId="0" fontId="16" fillId="4" borderId="18" xfId="0" applyFont="1" applyFill="1" applyBorder="1"/>
    <xf numFmtId="164" fontId="16" fillId="4" borderId="18" xfId="0" applyNumberFormat="1" applyFont="1" applyFill="1" applyBorder="1" applyAlignment="1">
      <alignment horizontal="center" vertical="center"/>
    </xf>
    <xf numFmtId="164" fontId="16" fillId="4" borderId="18" xfId="0" applyNumberFormat="1" applyFont="1" applyFill="1" applyBorder="1" applyAlignment="1">
      <alignment horizontal="left" vertical="center" wrapText="1"/>
    </xf>
    <xf numFmtId="165" fontId="16" fillId="4" borderId="18" xfId="0" applyNumberFormat="1" applyFont="1" applyFill="1" applyBorder="1" applyAlignment="1">
      <alignment horizontal="center" vertical="center"/>
    </xf>
    <xf numFmtId="166" fontId="16" fillId="4" borderId="18" xfId="7" applyFont="1" applyFill="1" applyBorder="1" applyAlignment="1" applyProtection="1">
      <alignment horizontal="left" vertical="center"/>
    </xf>
    <xf numFmtId="4" fontId="16" fillId="4" borderId="18" xfId="0" applyNumberFormat="1" applyFont="1" applyFill="1" applyBorder="1" applyAlignment="1">
      <alignment vertical="center"/>
    </xf>
    <xf numFmtId="0" fontId="22" fillId="4" borderId="18" xfId="0" applyFont="1" applyFill="1" applyBorder="1" applyAlignment="1">
      <alignment vertical="center"/>
    </xf>
    <xf numFmtId="0" fontId="23" fillId="4" borderId="18" xfId="0" applyFont="1" applyFill="1" applyBorder="1" applyAlignment="1">
      <alignment horizontal="center"/>
    </xf>
    <xf numFmtId="9" fontId="16" fillId="4" borderId="18" xfId="5" applyFont="1" applyFill="1" applyBorder="1" applyAlignment="1" applyProtection="1">
      <alignment horizontal="center"/>
    </xf>
    <xf numFmtId="0" fontId="27" fillId="4" borderId="0" xfId="0" applyFont="1" applyFill="1" applyAlignment="1">
      <alignment horizontal="left" vertical="center"/>
    </xf>
    <xf numFmtId="0" fontId="31" fillId="4" borderId="0" xfId="0" applyFont="1" applyFill="1" applyAlignment="1">
      <alignment horizontal="center" vertical="center"/>
    </xf>
    <xf numFmtId="0" fontId="7" fillId="5" borderId="68" xfId="4" applyFont="1" applyFill="1" applyBorder="1" applyAlignment="1">
      <alignment horizontal="center" vertical="center"/>
    </xf>
    <xf numFmtId="0" fontId="7" fillId="5" borderId="72" xfId="4" applyFont="1" applyFill="1" applyBorder="1" applyAlignment="1">
      <alignment horizontal="center" vertical="center"/>
    </xf>
    <xf numFmtId="0" fontId="7" fillId="0" borderId="74" xfId="0" applyFont="1" applyBorder="1" applyAlignment="1">
      <alignment vertical="center"/>
    </xf>
    <xf numFmtId="166" fontId="33" fillId="2" borderId="78" xfId="7" applyFont="1" applyFill="1" applyBorder="1" applyAlignment="1" applyProtection="1">
      <alignment horizontal="center" vertical="center"/>
    </xf>
    <xf numFmtId="166" fontId="33" fillId="2" borderId="80" xfId="7" applyFont="1" applyFill="1" applyBorder="1" applyAlignment="1" applyProtection="1">
      <alignment horizontal="center" vertical="center"/>
    </xf>
    <xf numFmtId="166" fontId="33" fillId="2" borderId="83" xfId="7" applyFont="1" applyFill="1" applyBorder="1" applyAlignment="1" applyProtection="1">
      <alignment horizontal="center" vertical="center"/>
    </xf>
    <xf numFmtId="166" fontId="34" fillId="0" borderId="78" xfId="7" applyFont="1" applyFill="1" applyBorder="1" applyAlignment="1" applyProtection="1">
      <alignment horizontal="center" vertical="center"/>
    </xf>
    <xf numFmtId="9" fontId="33" fillId="3" borderId="76" xfId="5" applyFont="1" applyFill="1" applyBorder="1" applyAlignment="1" applyProtection="1">
      <alignment horizontal="center" vertical="center"/>
    </xf>
    <xf numFmtId="0" fontId="7" fillId="9" borderId="86" xfId="3" applyFont="1" applyFill="1" applyBorder="1" applyAlignment="1">
      <alignment horizontal="left" vertical="center" wrapText="1"/>
    </xf>
    <xf numFmtId="166" fontId="33" fillId="9" borderId="24" xfId="7" applyFont="1" applyFill="1" applyBorder="1" applyAlignment="1" applyProtection="1">
      <alignment horizontal="center" vertical="center"/>
    </xf>
    <xf numFmtId="166" fontId="33" fillId="9" borderId="58" xfId="7" applyFont="1" applyFill="1" applyBorder="1" applyAlignment="1" applyProtection="1">
      <alignment horizontal="center" vertical="center"/>
    </xf>
    <xf numFmtId="166" fontId="33" fillId="9" borderId="84" xfId="7" applyFont="1" applyFill="1" applyBorder="1" applyAlignment="1" applyProtection="1">
      <alignment horizontal="center" vertical="center"/>
    </xf>
    <xf numFmtId="166" fontId="34" fillId="9" borderId="24" xfId="7" applyFont="1" applyFill="1" applyBorder="1" applyAlignment="1" applyProtection="1">
      <alignment horizontal="center" vertical="center"/>
    </xf>
    <xf numFmtId="9" fontId="33" fillId="9" borderId="77" xfId="5" applyFont="1" applyFill="1" applyBorder="1" applyAlignment="1" applyProtection="1">
      <alignment horizontal="center" vertical="center"/>
    </xf>
    <xf numFmtId="0" fontId="7" fillId="0" borderId="86" xfId="0" applyFont="1" applyBorder="1" applyAlignment="1">
      <alignment vertical="center"/>
    </xf>
    <xf numFmtId="166" fontId="33" fillId="2" borderId="24" xfId="7" applyFont="1" applyFill="1" applyBorder="1" applyAlignment="1" applyProtection="1">
      <alignment horizontal="center" vertical="center"/>
    </xf>
    <xf numFmtId="166" fontId="33" fillId="2" borderId="58" xfId="7" applyFont="1" applyFill="1" applyBorder="1" applyAlignment="1" applyProtection="1">
      <alignment horizontal="center" vertical="center"/>
    </xf>
    <xf numFmtId="166" fontId="33" fillId="2" borderId="84" xfId="7" applyFont="1" applyFill="1" applyBorder="1" applyAlignment="1" applyProtection="1">
      <alignment horizontal="center" vertical="center"/>
    </xf>
    <xf numFmtId="166" fontId="34" fillId="0" borderId="24" xfId="7" applyFont="1" applyFill="1" applyBorder="1" applyAlignment="1" applyProtection="1">
      <alignment horizontal="center" vertical="center"/>
    </xf>
    <xf numFmtId="9" fontId="33" fillId="4" borderId="77" xfId="5" applyFont="1" applyFill="1" applyBorder="1" applyAlignment="1" applyProtection="1">
      <alignment horizontal="center" vertical="center"/>
    </xf>
    <xf numFmtId="0" fontId="7" fillId="9" borderId="87" xfId="3" applyFont="1" applyFill="1" applyBorder="1" applyAlignment="1">
      <alignment horizontal="left" vertical="center" wrapText="1"/>
    </xf>
    <xf numFmtId="166" fontId="33" fillId="4" borderId="79" xfId="7" applyFont="1" applyFill="1" applyBorder="1" applyAlignment="1" applyProtection="1">
      <alignment horizontal="center" vertical="center"/>
    </xf>
    <xf numFmtId="166" fontId="33" fillId="2" borderId="81" xfId="7" applyFont="1" applyFill="1" applyBorder="1" applyAlignment="1" applyProtection="1">
      <alignment horizontal="center" vertical="center"/>
    </xf>
    <xf numFmtId="166" fontId="33" fillId="2" borderId="85" xfId="7" applyFont="1" applyFill="1" applyBorder="1" applyAlignment="1" applyProtection="1">
      <alignment horizontal="center" vertical="center"/>
    </xf>
    <xf numFmtId="166" fontId="34" fillId="0" borderId="79" xfId="7" applyFont="1" applyFill="1" applyBorder="1" applyAlignment="1" applyProtection="1">
      <alignment horizontal="center" vertical="center"/>
    </xf>
    <xf numFmtId="9" fontId="33" fillId="4" borderId="71" xfId="5" applyFont="1" applyFill="1" applyBorder="1" applyAlignment="1" applyProtection="1">
      <alignment horizontal="center" vertical="center"/>
    </xf>
    <xf numFmtId="166" fontId="34" fillId="7" borderId="69" xfId="7" applyFont="1" applyFill="1" applyBorder="1" applyAlignment="1" applyProtection="1">
      <alignment horizontal="center" vertical="center"/>
    </xf>
    <xf numFmtId="166" fontId="34" fillId="7" borderId="82" xfId="7" applyFont="1" applyFill="1" applyBorder="1" applyAlignment="1" applyProtection="1">
      <alignment horizontal="center" vertical="center"/>
    </xf>
    <xf numFmtId="166" fontId="14" fillId="14" borderId="75" xfId="7" applyFont="1" applyFill="1" applyBorder="1" applyAlignment="1" applyProtection="1">
      <alignment horizontal="center" vertical="center"/>
    </xf>
    <xf numFmtId="9" fontId="14" fillId="14" borderId="67" xfId="5" applyFont="1" applyFill="1" applyBorder="1" applyAlignment="1" applyProtection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0" xfId="0" applyFont="1" applyFill="1"/>
    <xf numFmtId="9" fontId="7" fillId="4" borderId="0" xfId="5" applyFont="1" applyFill="1" applyAlignment="1" applyProtection="1">
      <alignment horizontal="center" vertical="center"/>
    </xf>
    <xf numFmtId="0" fontId="14" fillId="4" borderId="0" xfId="0" applyFont="1" applyFill="1" applyAlignment="1">
      <alignment vertical="center"/>
    </xf>
    <xf numFmtId="0" fontId="14" fillId="4" borderId="0" xfId="0" applyFont="1" applyFill="1" applyAlignment="1">
      <alignment horizontal="center" vertical="center"/>
    </xf>
    <xf numFmtId="9" fontId="14" fillId="4" borderId="0" xfId="5" applyFont="1" applyFill="1" applyBorder="1" applyAlignment="1" applyProtection="1">
      <alignment horizontal="center" vertical="center"/>
    </xf>
    <xf numFmtId="166" fontId="14" fillId="3" borderId="0" xfId="7" applyFont="1" applyFill="1" applyBorder="1" applyAlignment="1" applyProtection="1">
      <alignment horizontal="center" vertical="center"/>
    </xf>
    <xf numFmtId="0" fontId="14" fillId="3" borderId="0" xfId="0" applyFont="1" applyFill="1" applyAlignment="1">
      <alignment vertical="center"/>
    </xf>
    <xf numFmtId="0" fontId="7" fillId="4" borderId="0" xfId="0" applyFont="1" applyFill="1" applyAlignment="1">
      <alignment horizontal="left" vertical="center"/>
    </xf>
    <xf numFmtId="0" fontId="8" fillId="4" borderId="0" xfId="0" applyFont="1" applyFill="1" applyAlignment="1">
      <alignment vertical="center"/>
    </xf>
    <xf numFmtId="0" fontId="7" fillId="4" borderId="0" xfId="0" applyFont="1" applyFill="1" applyAlignment="1">
      <alignment vertical="center"/>
    </xf>
    <xf numFmtId="0" fontId="7" fillId="0" borderId="0" xfId="0" applyFont="1" applyAlignment="1">
      <alignment vertical="center"/>
    </xf>
    <xf numFmtId="0" fontId="31" fillId="4" borderId="18" xfId="0" applyFont="1" applyFill="1" applyBorder="1" applyAlignment="1">
      <alignment horizontal="center" vertical="center"/>
    </xf>
    <xf numFmtId="168" fontId="30" fillId="0" borderId="18" xfId="0" applyNumberFormat="1" applyFont="1" applyBorder="1" applyAlignment="1">
      <alignment vertical="center"/>
    </xf>
    <xf numFmtId="168" fontId="14" fillId="4" borderId="0" xfId="0" applyNumberFormat="1" applyFont="1" applyFill="1" applyAlignment="1">
      <alignment vertical="center"/>
    </xf>
    <xf numFmtId="0" fontId="7" fillId="0" borderId="18" xfId="0" applyFont="1" applyBorder="1"/>
    <xf numFmtId="0" fontId="7" fillId="4" borderId="18" xfId="0" applyFont="1" applyFill="1" applyBorder="1" applyAlignment="1">
      <alignment vertical="center"/>
    </xf>
    <xf numFmtId="0" fontId="14" fillId="4" borderId="18" xfId="0" applyFont="1" applyFill="1" applyBorder="1" applyAlignment="1">
      <alignment vertical="center"/>
    </xf>
    <xf numFmtId="0" fontId="7" fillId="3" borderId="88" xfId="3" applyFont="1" applyFill="1" applyBorder="1" applyAlignment="1">
      <alignment horizontal="center" vertical="center" wrapText="1"/>
    </xf>
    <xf numFmtId="0" fontId="7" fillId="9" borderId="89" xfId="3" applyFont="1" applyFill="1" applyBorder="1" applyAlignment="1">
      <alignment horizontal="center" vertical="center" wrapText="1"/>
    </xf>
    <xf numFmtId="0" fontId="7" fillId="3" borderId="24" xfId="3" applyFont="1" applyFill="1" applyBorder="1" applyAlignment="1">
      <alignment horizontal="center" vertical="center" wrapText="1"/>
    </xf>
    <xf numFmtId="0" fontId="7" fillId="9" borderId="90" xfId="3" applyFont="1" applyFill="1" applyBorder="1" applyAlignment="1">
      <alignment horizontal="center" vertical="center" wrapText="1"/>
    </xf>
    <xf numFmtId="0" fontId="7" fillId="3" borderId="89" xfId="3" applyFont="1" applyFill="1" applyBorder="1" applyAlignment="1">
      <alignment horizontal="center" vertical="center" wrapText="1"/>
    </xf>
    <xf numFmtId="0" fontId="7" fillId="9" borderId="24" xfId="3" applyFont="1" applyFill="1" applyBorder="1" applyAlignment="1">
      <alignment horizontal="center" vertical="center" wrapText="1"/>
    </xf>
    <xf numFmtId="0" fontId="7" fillId="3" borderId="91" xfId="3" applyFont="1" applyFill="1" applyBorder="1" applyAlignment="1">
      <alignment horizontal="center" vertical="center" wrapText="1"/>
    </xf>
    <xf numFmtId="166" fontId="34" fillId="7" borderId="75" xfId="7" applyFont="1" applyFill="1" applyBorder="1" applyAlignment="1" applyProtection="1">
      <alignment horizontal="center" vertical="center"/>
    </xf>
    <xf numFmtId="0" fontId="7" fillId="0" borderId="92" xfId="0" applyFont="1" applyBorder="1" applyAlignment="1">
      <alignment vertical="center"/>
    </xf>
    <xf numFmtId="0" fontId="14" fillId="0" borderId="94" xfId="0" applyFont="1" applyBorder="1" applyAlignment="1">
      <alignment vertical="center"/>
    </xf>
    <xf numFmtId="0" fontId="7" fillId="4" borderId="94" xfId="0" applyFont="1" applyFill="1" applyBorder="1" applyAlignment="1">
      <alignment vertical="center"/>
    </xf>
    <xf numFmtId="168" fontId="14" fillId="4" borderId="94" xfId="0" applyNumberFormat="1" applyFont="1" applyFill="1" applyBorder="1" applyAlignment="1">
      <alignment vertical="center"/>
    </xf>
    <xf numFmtId="0" fontId="14" fillId="4" borderId="94" xfId="0" applyFont="1" applyFill="1" applyBorder="1" applyAlignment="1">
      <alignment vertical="center"/>
    </xf>
    <xf numFmtId="0" fontId="7" fillId="4" borderId="77" xfId="0" applyFont="1" applyFill="1" applyBorder="1"/>
    <xf numFmtId="0" fontId="14" fillId="4" borderId="77" xfId="0" applyFont="1" applyFill="1" applyBorder="1" applyAlignment="1">
      <alignment vertical="center"/>
    </xf>
    <xf numFmtId="168" fontId="7" fillId="4" borderId="77" xfId="0" applyNumberFormat="1" applyFont="1" applyFill="1" applyBorder="1" applyAlignment="1">
      <alignment vertical="center"/>
    </xf>
    <xf numFmtId="0" fontId="7" fillId="3" borderId="77" xfId="0" applyFont="1" applyFill="1" applyBorder="1"/>
    <xf numFmtId="0" fontId="7" fillId="4" borderId="77" xfId="0" applyFont="1" applyFill="1" applyBorder="1" applyAlignment="1">
      <alignment vertical="center"/>
    </xf>
    <xf numFmtId="0" fontId="31" fillId="2" borderId="2" xfId="0" applyFont="1" applyFill="1" applyBorder="1" applyAlignment="1" applyProtection="1">
      <alignment horizontal="left" vertical="center" wrapText="1"/>
      <protection locked="0"/>
    </xf>
    <xf numFmtId="0" fontId="31" fillId="0" borderId="51" xfId="0" applyFont="1" applyBorder="1" applyProtection="1">
      <protection locked="0"/>
    </xf>
    <xf numFmtId="1" fontId="31" fillId="2" borderId="2" xfId="0" applyNumberFormat="1" applyFont="1" applyFill="1" applyBorder="1" applyAlignment="1" applyProtection="1">
      <alignment horizontal="left" vertical="center" wrapText="1"/>
      <protection locked="0"/>
    </xf>
    <xf numFmtId="0" fontId="32" fillId="2" borderId="1" xfId="0" applyFont="1" applyFill="1" applyBorder="1"/>
    <xf numFmtId="0" fontId="4" fillId="15" borderId="18" xfId="3" applyFont="1" applyFill="1" applyBorder="1" applyAlignment="1">
      <alignment horizontal="center" vertical="center" wrapText="1"/>
    </xf>
    <xf numFmtId="0" fontId="4" fillId="15" borderId="18" xfId="3" applyFont="1" applyFill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4" fillId="0" borderId="18" xfId="0" applyFont="1" applyBorder="1" applyAlignment="1">
      <alignment horizontal="center" vertical="center" wrapText="1"/>
    </xf>
    <xf numFmtId="0" fontId="24" fillId="0" borderId="0" xfId="0" applyFont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4" fillId="10" borderId="22" xfId="0" applyFont="1" applyFill="1" applyBorder="1" applyAlignment="1">
      <alignment horizontal="center" vertical="center"/>
    </xf>
    <xf numFmtId="0" fontId="4" fillId="10" borderId="12" xfId="0" applyFont="1" applyFill="1" applyBorder="1" applyAlignment="1">
      <alignment horizontal="center" vertical="center"/>
    </xf>
    <xf numFmtId="0" fontId="4" fillId="10" borderId="15" xfId="0" applyFont="1" applyFill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14" fillId="10" borderId="9" xfId="0" applyFont="1" applyFill="1" applyBorder="1" applyAlignment="1">
      <alignment horizontal="center" vertical="center"/>
    </xf>
    <xf numFmtId="0" fontId="31" fillId="4" borderId="0" xfId="0" applyFont="1" applyFill="1" applyAlignment="1">
      <alignment horizontal="center" vertical="center"/>
    </xf>
    <xf numFmtId="0" fontId="14" fillId="10" borderId="67" xfId="0" applyFont="1" applyFill="1" applyBorder="1" applyAlignment="1">
      <alignment horizontal="center" vertical="center"/>
    </xf>
    <xf numFmtId="0" fontId="14" fillId="10" borderId="93" xfId="0" applyFont="1" applyFill="1" applyBorder="1" applyAlignment="1">
      <alignment horizontal="center" vertical="center"/>
    </xf>
    <xf numFmtId="0" fontId="14" fillId="12" borderId="53" xfId="0" applyFont="1" applyFill="1" applyBorder="1" applyAlignment="1">
      <alignment horizontal="center" vertical="center"/>
    </xf>
    <xf numFmtId="167" fontId="7" fillId="6" borderId="74" xfId="0" applyNumberFormat="1" applyFont="1" applyFill="1" applyBorder="1" applyAlignment="1">
      <alignment horizontal="center" vertical="center" wrapText="1"/>
    </xf>
    <xf numFmtId="167" fontId="7" fillId="6" borderId="70" xfId="0" applyNumberFormat="1" applyFont="1" applyFill="1" applyBorder="1" applyAlignment="1">
      <alignment horizontal="center" vertical="center" wrapText="1"/>
    </xf>
    <xf numFmtId="0" fontId="7" fillId="6" borderId="70" xfId="0" applyFont="1" applyFill="1" applyBorder="1" applyAlignment="1">
      <alignment horizontal="center" vertical="center"/>
    </xf>
    <xf numFmtId="0" fontId="7" fillId="6" borderId="73" xfId="0" applyFont="1" applyFill="1" applyBorder="1" applyAlignment="1">
      <alignment horizontal="center" vertical="center"/>
    </xf>
    <xf numFmtId="0" fontId="7" fillId="6" borderId="68" xfId="0" applyFont="1" applyFill="1" applyBorder="1" applyAlignment="1">
      <alignment horizontal="center" vertical="center"/>
    </xf>
    <xf numFmtId="0" fontId="7" fillId="6" borderId="72" xfId="0" applyFont="1" applyFill="1" applyBorder="1" applyAlignment="1">
      <alignment horizontal="center" vertical="center"/>
    </xf>
    <xf numFmtId="9" fontId="7" fillId="6" borderId="0" xfId="5" applyFont="1" applyFill="1" applyBorder="1" applyAlignment="1" applyProtection="1">
      <alignment horizontal="center" vertical="center" wrapText="1"/>
    </xf>
    <xf numFmtId="9" fontId="7" fillId="6" borderId="71" xfId="5" applyFont="1" applyFill="1" applyBorder="1" applyAlignment="1" applyProtection="1">
      <alignment horizontal="center" vertical="center" wrapText="1"/>
    </xf>
  </cellXfs>
  <cellStyles count="8">
    <cellStyle name="Normal" xfId="0" builtinId="0"/>
    <cellStyle name="Normal 2" xfId="1" xr:uid="{00000000-0005-0000-0000-000001000000}"/>
    <cellStyle name="Normal_RPS2-MatrizPrestCtas" xfId="2" xr:uid="{00000000-0005-0000-0000-000002000000}"/>
    <cellStyle name="Normal_RPS2-PlanaplicModelo-9r" xfId="3" xr:uid="{00000000-0005-0000-0000-000003000000}"/>
    <cellStyle name="Normal_SMED-PlanAplic" xfId="4" xr:uid="{00000000-0005-0000-0000-000004000000}"/>
    <cellStyle name="Porcentagem" xfId="5" builtinId="5"/>
    <cellStyle name="Título 5" xfId="6" xr:uid="{00000000-0005-0000-0000-000007000000}"/>
    <cellStyle name="Vírgula" xfId="7" builtinId="3"/>
  </cellStyles>
  <dxfs count="3">
    <dxf>
      <border outline="0">
        <bottom style="medium">
          <color indexed="64"/>
        </bottom>
      </border>
    </dxf>
    <dxf>
      <border outline="0">
        <bottom style="medium">
          <color indexed="64"/>
        </bottom>
      </border>
    </dxf>
    <dxf>
      <fill>
        <patternFill patternType="solid">
          <fgColor indexed="64"/>
          <bgColor theme="0" tint="-0.249977111117893"/>
        </patternFill>
      </fill>
    </dxf>
  </dxfs>
  <tableStyles count="1" defaultTableStyle="TableStyleMedium2" defaultPivotStyle="PivotStyleLight16">
    <tableStyle name="Estilo de Tabela 1" pivot="0" count="0" xr9:uid="{935FEDB5-CBEF-4EF5-81FC-39D2B0D05484}"/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80C0"/>
      <rgbColor rgb="00E3E3E3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A0E0E0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6D9"/>
      <color rgb="FFFFEAA7"/>
      <color rgb="FFFFF9E7"/>
      <color rgb="FFFFE18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3829049</xdr:colOff>
      <xdr:row>1</xdr:row>
      <xdr:rowOff>123826</xdr:rowOff>
    </xdr:from>
    <xdr:to>
      <xdr:col>1</xdr:col>
      <xdr:colOff>838199</xdr:colOff>
      <xdr:row>4</xdr:row>
      <xdr:rowOff>215792</xdr:rowOff>
    </xdr:to>
    <xdr:pic>
      <xdr:nvPicPr>
        <xdr:cNvPr id="1041" name="Imagem 1">
          <a:extLst>
            <a:ext uri="{FF2B5EF4-FFF2-40B4-BE49-F238E27FC236}">
              <a16:creationId xmlns:a16="http://schemas.microsoft.com/office/drawing/2014/main" id="{00000000-0008-0000-0000-000011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29049" y="352426"/>
          <a:ext cx="1057275" cy="7777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467571</xdr:colOff>
      <xdr:row>1</xdr:row>
      <xdr:rowOff>49107</xdr:rowOff>
    </xdr:from>
    <xdr:to>
      <xdr:col>18</xdr:col>
      <xdr:colOff>403737</xdr:colOff>
      <xdr:row>4</xdr:row>
      <xdr:rowOff>136737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8247215A-3EAD-45FF-B104-439B471E4A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46488" y="218440"/>
          <a:ext cx="1014819" cy="603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467571</xdr:colOff>
      <xdr:row>1</xdr:row>
      <xdr:rowOff>49107</xdr:rowOff>
    </xdr:from>
    <xdr:to>
      <xdr:col>18</xdr:col>
      <xdr:colOff>399927</xdr:colOff>
      <xdr:row>4</xdr:row>
      <xdr:rowOff>132927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CED193E4-1D4C-44F1-8AAD-568F49FB15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24051" y="222462"/>
          <a:ext cx="1020111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799488</xdr:colOff>
      <xdr:row>0</xdr:row>
      <xdr:rowOff>170844</xdr:rowOff>
    </xdr:from>
    <xdr:to>
      <xdr:col>15</xdr:col>
      <xdr:colOff>631604</xdr:colOff>
      <xdr:row>4</xdr:row>
      <xdr:rowOff>64345</xdr:rowOff>
    </xdr:to>
    <xdr:pic>
      <xdr:nvPicPr>
        <xdr:cNvPr id="3087" name="Imagem 1">
          <a:extLst>
            <a:ext uri="{FF2B5EF4-FFF2-40B4-BE49-F238E27FC236}">
              <a16:creationId xmlns:a16="http://schemas.microsoft.com/office/drawing/2014/main" id="{00000000-0008-0000-0300-00000F0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161571" y="170844"/>
          <a:ext cx="1028033" cy="6555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2000D900-73B0-45A2-A1AC-CC890A89DD22}" name="rubricas" displayName="rubricas" ref="A1:C11" totalsRowShown="0" headerRowDxfId="2" headerRowBorderDxfId="1" tableBorderDxfId="0">
  <autoFilter ref="A1:C11" xr:uid="{2000D900-73B0-45A2-A1AC-CC890A89DD22}">
    <filterColumn colId="0" hiddenButton="1"/>
    <filterColumn colId="1" hiddenButton="1"/>
    <filterColumn colId="2" hiddenButton="1"/>
  </autoFilter>
  <tableColumns count="3">
    <tableColumn id="1" xr3:uid="{44E7242C-BFD6-4670-9982-617A4259F487}" name="Código da Rubrica"/>
    <tableColumn id="2" xr3:uid="{878A8B17-E4A2-4E30-B1D5-5D1888AF1FE0}" name="Rubricas - Grupos de Contas/Despesas"/>
    <tableColumn id="3" xr3:uid="{7D7AC3F4-913F-4582-A0AE-74352D5414D7}" name="Exemplos de Despesas"/>
  </tableColumns>
  <tableStyleInfo name="Estilo de Tabela 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23C5D029-BC99-46AF-A624-B7B424066B35}" name="unidade" displayName="unidade" ref="A1:A16" totalsRowShown="0">
  <autoFilter ref="A1:A16" xr:uid="{23C5D029-BC99-46AF-A624-B7B424066B35}"/>
  <tableColumns count="1">
    <tableColumn id="1" xr3:uid="{96A2E818-4AE1-4B4D-B6AC-9D5C6315ADE4}" name="Unidade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1">
    <pageSetUpPr fitToPage="1"/>
  </sheetPr>
  <dimension ref="A7:HJ31"/>
  <sheetViews>
    <sheetView workbookViewId="0">
      <selection activeCell="B12" sqref="B12"/>
    </sheetView>
  </sheetViews>
  <sheetFormatPr defaultColWidth="9.28515625" defaultRowHeight="18" x14ac:dyDescent="0.25"/>
  <cols>
    <col min="1" max="1" width="60.7109375" style="95" bestFit="1" customWidth="1"/>
    <col min="2" max="2" width="72" style="95" customWidth="1"/>
    <col min="3" max="16384" width="9.28515625" style="95"/>
  </cols>
  <sheetData>
    <row r="7" spans="1:218" x14ac:dyDescent="0.25">
      <c r="A7" s="297" t="s">
        <v>92</v>
      </c>
      <c r="B7" s="297"/>
    </row>
    <row r="9" spans="1:218" x14ac:dyDescent="0.25">
      <c r="A9" s="294" t="s">
        <v>0</v>
      </c>
      <c r="B9" s="291"/>
    </row>
    <row r="10" spans="1:218" x14ac:dyDescent="0.25">
      <c r="A10" s="294" t="s">
        <v>1</v>
      </c>
      <c r="B10" s="291"/>
    </row>
    <row r="11" spans="1:218" x14ac:dyDescent="0.25">
      <c r="A11" s="294" t="s">
        <v>2</v>
      </c>
      <c r="B11" s="291"/>
    </row>
    <row r="12" spans="1:218" x14ac:dyDescent="0.25">
      <c r="A12" s="294" t="s">
        <v>3</v>
      </c>
      <c r="B12" s="292"/>
    </row>
    <row r="13" spans="1:218" x14ac:dyDescent="0.25">
      <c r="A13" s="294" t="s">
        <v>4</v>
      </c>
      <c r="B13" s="291"/>
    </row>
    <row r="14" spans="1:218" x14ac:dyDescent="0.25">
      <c r="A14" s="294" t="s">
        <v>5</v>
      </c>
      <c r="B14" s="291"/>
    </row>
    <row r="15" spans="1:218" x14ac:dyDescent="0.25">
      <c r="A15" s="294" t="s">
        <v>6</v>
      </c>
      <c r="B15" s="291"/>
      <c r="HE15" s="95">
        <v>5</v>
      </c>
      <c r="HF15" s="95" t="s">
        <v>7</v>
      </c>
      <c r="HG15" s="95" t="s">
        <v>8</v>
      </c>
      <c r="HI15" s="95">
        <v>5</v>
      </c>
      <c r="HJ15" s="95" t="s">
        <v>9</v>
      </c>
    </row>
    <row r="16" spans="1:218" x14ac:dyDescent="0.25">
      <c r="A16" s="294" t="s">
        <v>10</v>
      </c>
      <c r="B16" s="291"/>
      <c r="HE16" s="95">
        <v>6</v>
      </c>
      <c r="HF16" s="95" t="s">
        <v>11</v>
      </c>
      <c r="HG16" s="95" t="s">
        <v>12</v>
      </c>
      <c r="HI16" s="95">
        <v>6</v>
      </c>
      <c r="HJ16" s="95" t="s">
        <v>13</v>
      </c>
    </row>
    <row r="17" spans="1:218" x14ac:dyDescent="0.25">
      <c r="A17" s="294" t="s">
        <v>14</v>
      </c>
      <c r="B17" s="293"/>
      <c r="HE17" s="95">
        <v>7</v>
      </c>
      <c r="HF17" s="95" t="s">
        <v>15</v>
      </c>
      <c r="HG17" s="95" t="s">
        <v>16</v>
      </c>
      <c r="HI17" s="95">
        <v>7</v>
      </c>
      <c r="HJ17" s="95" t="s">
        <v>17</v>
      </c>
    </row>
    <row r="19" spans="1:218" ht="18.75" hidden="1" thickBot="1" x14ac:dyDescent="0.3">
      <c r="A19" s="10" t="s">
        <v>18</v>
      </c>
      <c r="B19" s="96" t="s">
        <v>19</v>
      </c>
    </row>
    <row r="20" spans="1:218" hidden="1" x14ac:dyDescent="0.25">
      <c r="A20" s="11" t="s">
        <v>20</v>
      </c>
      <c r="B20" s="12">
        <v>1</v>
      </c>
    </row>
    <row r="21" spans="1:218" hidden="1" x14ac:dyDescent="0.25">
      <c r="A21" s="11"/>
      <c r="B21" s="13">
        <v>2</v>
      </c>
    </row>
    <row r="22" spans="1:218" hidden="1" x14ac:dyDescent="0.25">
      <c r="A22" s="97"/>
      <c r="B22" s="13">
        <v>3</v>
      </c>
    </row>
    <row r="23" spans="1:218" hidden="1" x14ac:dyDescent="0.25">
      <c r="A23" s="97"/>
      <c r="B23" s="13">
        <v>4</v>
      </c>
    </row>
    <row r="24" spans="1:218" hidden="1" x14ac:dyDescent="0.25">
      <c r="A24" s="97"/>
      <c r="B24" s="13">
        <v>5</v>
      </c>
    </row>
    <row r="25" spans="1:218" hidden="1" x14ac:dyDescent="0.25">
      <c r="A25" s="97"/>
      <c r="B25" s="13">
        <v>6</v>
      </c>
    </row>
    <row r="26" spans="1:218" hidden="1" x14ac:dyDescent="0.25">
      <c r="A26" s="97"/>
      <c r="B26" s="13">
        <v>7</v>
      </c>
    </row>
    <row r="27" spans="1:218" hidden="1" x14ac:dyDescent="0.25">
      <c r="A27" s="97"/>
      <c r="B27" s="13">
        <v>8</v>
      </c>
    </row>
    <row r="28" spans="1:218" hidden="1" x14ac:dyDescent="0.25">
      <c r="A28" s="97"/>
      <c r="B28" s="13">
        <v>9</v>
      </c>
    </row>
    <row r="29" spans="1:218" hidden="1" x14ac:dyDescent="0.25">
      <c r="A29" s="97"/>
      <c r="B29" s="13">
        <v>10</v>
      </c>
    </row>
    <row r="30" spans="1:218" hidden="1" x14ac:dyDescent="0.25">
      <c r="A30" s="97"/>
      <c r="B30" s="13">
        <v>11</v>
      </c>
    </row>
    <row r="31" spans="1:218" ht="18.75" hidden="1" thickBot="1" x14ac:dyDescent="0.3">
      <c r="A31" s="97"/>
      <c r="B31" s="14">
        <v>12</v>
      </c>
    </row>
  </sheetData>
  <sheetProtection algorithmName="SHA-512" hashValue="eZYRmVkxItmFGUy2ovxKNTOcRrBUqTXiHkr7RDjxbI0ZwdMdl4nxtNw1+26+UDlfvnxexz3Lhuqa0xc2npjHug==" saltValue="Lbx4Cwsa4UD2AKJR5eSpKw==" spinCount="100000" sheet="1" objects="1" scenarios="1" selectLockedCells="1"/>
  <mergeCells count="1">
    <mergeCell ref="A7:B7"/>
  </mergeCells>
  <pageMargins left="0.39370078740157483" right="0.39370078740157483" top="0.82677165354330717" bottom="0.98425196850393704" header="0.51181102362204722" footer="0.51181102362204722"/>
  <pageSetup paperSize="9" firstPageNumber="0" orientation="landscape" verticalDpi="300" r:id="rId1"/>
  <headerFooter alignWithMargins="0">
    <oddFooter>&amp;L&amp;[Planilha Memória de Cálculo&amp;R&amp;N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3A3D0A-32EE-4FAB-91E3-BF944B0A8384}">
  <sheetPr>
    <pageSetUpPr fitToPage="1"/>
  </sheetPr>
  <dimension ref="A1:S76"/>
  <sheetViews>
    <sheetView showGridLines="0" tabSelected="1" zoomScale="90" zoomScaleNormal="90" workbookViewId="0">
      <pane ySplit="14" topLeftCell="A15" activePane="bottomLeft" state="frozen"/>
      <selection pane="bottomLeft" activeCell="E5" sqref="E5:E6"/>
    </sheetView>
  </sheetViews>
  <sheetFormatPr defaultColWidth="9" defaultRowHeight="12.75" x14ac:dyDescent="0.2"/>
  <cols>
    <col min="1" max="1" width="11.28515625" customWidth="1"/>
    <col min="2" max="2" width="48.5703125" style="4" customWidth="1"/>
    <col min="3" max="3" width="45.7109375" style="4" customWidth="1"/>
    <col min="4" max="4" width="21.42578125" customWidth="1"/>
    <col min="5" max="5" width="16" style="4" bestFit="1" customWidth="1"/>
    <col min="6" max="6" width="6" style="29" customWidth="1"/>
    <col min="7" max="7" width="13.5703125" style="29" bestFit="1" customWidth="1"/>
    <col min="8" max="8" width="6" style="29" bestFit="1" customWidth="1"/>
    <col min="9" max="9" width="13.5703125" style="29" bestFit="1" customWidth="1"/>
    <col min="10" max="10" width="4.7109375" style="29" bestFit="1" customWidth="1"/>
    <col min="11" max="11" width="13.7109375" style="29" customWidth="1"/>
    <col min="12" max="12" width="4.7109375" style="29" bestFit="1" customWidth="1"/>
    <col min="13" max="13" width="13.5703125" style="29" customWidth="1"/>
    <col min="14" max="14" width="4.7109375" style="29" bestFit="1" customWidth="1"/>
    <col min="15" max="15" width="13.7109375" style="29" customWidth="1"/>
    <col min="16" max="16" width="4.7109375" style="29" bestFit="1" customWidth="1"/>
    <col min="17" max="17" width="13.7109375" style="29" customWidth="1"/>
    <col min="18" max="19" width="15.7109375" customWidth="1"/>
  </cols>
  <sheetData>
    <row r="1" spans="1:19" s="19" customFormat="1" ht="15" x14ac:dyDescent="0.2">
      <c r="A1" s="166" t="str">
        <f>CONCATENATE("Entidade Proponente: ",'1.Parâmetros'!B9," - Reg. na SAS: ",'1.Parâmetros'!B14)</f>
        <v xml:space="preserve">Entidade Proponente:  - Reg. na SAS: </v>
      </c>
      <c r="B1" s="167"/>
      <c r="C1" s="28"/>
      <c r="E1" s="20"/>
      <c r="F1" s="21"/>
      <c r="G1" s="30"/>
      <c r="H1" s="21"/>
      <c r="I1" s="22"/>
      <c r="J1" s="31"/>
      <c r="K1" s="28"/>
      <c r="L1" s="28"/>
      <c r="M1" s="28"/>
      <c r="N1" s="28"/>
      <c r="O1" s="28"/>
      <c r="P1" s="28"/>
      <c r="Q1" s="28"/>
    </row>
    <row r="2" spans="1:19" s="19" customFormat="1" ht="15" x14ac:dyDescent="0.2">
      <c r="A2" s="166" t="str">
        <f>CONCATENATE("Nome do Projeto: ",'1.Parâmetros'!B10)</f>
        <v xml:space="preserve">Nome do Projeto: </v>
      </c>
      <c r="B2" s="167"/>
      <c r="C2" s="27"/>
      <c r="D2" s="18"/>
      <c r="E2" s="20"/>
      <c r="F2" s="32"/>
      <c r="G2" s="32"/>
      <c r="H2" s="32"/>
      <c r="I2" s="32"/>
      <c r="J2" s="31"/>
      <c r="K2" s="33"/>
      <c r="L2" s="28"/>
      <c r="M2" s="28"/>
      <c r="N2" s="28"/>
      <c r="O2" s="28"/>
      <c r="P2" s="28"/>
      <c r="Q2" s="28"/>
    </row>
    <row r="3" spans="1:19" s="19" customFormat="1" ht="15" x14ac:dyDescent="0.2">
      <c r="A3" s="166" t="str">
        <f>CONCATENATE("Responsável Técnico: ",'1.Parâmetros'!B11," / Fone(s): ",'1.Parâmetros'!B12)</f>
        <v xml:space="preserve">Responsável Técnico:  / Fone(s): </v>
      </c>
      <c r="B3" s="167"/>
      <c r="C3" s="28"/>
      <c r="E3" s="20"/>
      <c r="F3" s="21"/>
      <c r="G3" s="30"/>
      <c r="H3" s="21"/>
      <c r="I3" s="22"/>
      <c r="J3" s="31"/>
      <c r="K3" s="33"/>
      <c r="L3" s="28"/>
      <c r="M3" s="28"/>
      <c r="N3" s="28"/>
      <c r="O3" s="28"/>
      <c r="P3" s="34"/>
      <c r="Q3" s="28"/>
    </row>
    <row r="4" spans="1:19" s="19" customFormat="1" ht="15" x14ac:dyDescent="0.2">
      <c r="A4" s="166" t="str">
        <f>CONCATENATE("Responsável Legal da Entidade: ",'1.Parâmetros'!B13)</f>
        <v xml:space="preserve">Responsável Legal da Entidade: </v>
      </c>
      <c r="B4" s="167"/>
      <c r="C4" s="28"/>
      <c r="E4" s="20"/>
      <c r="F4" s="21"/>
      <c r="G4" s="30"/>
      <c r="H4" s="21"/>
      <c r="I4" s="22"/>
      <c r="J4" s="31"/>
      <c r="K4" s="33"/>
      <c r="L4" s="28"/>
      <c r="M4" s="28"/>
      <c r="N4" s="28"/>
      <c r="O4" s="28"/>
      <c r="P4" s="34"/>
      <c r="Q4" s="28"/>
    </row>
    <row r="5" spans="1:19" s="19" customFormat="1" ht="15" x14ac:dyDescent="0.2">
      <c r="A5" s="166" t="str">
        <f>CONCATENATE("Nome do Contador: ",'1.Parâmetros'!B16, " Nº CRC Contador: ",'1.Parâmetros'!B17)</f>
        <v xml:space="preserve">Nome do Contador:  Nº CRC Contador: </v>
      </c>
      <c r="B5" s="167"/>
      <c r="C5" s="28"/>
      <c r="E5" s="20"/>
      <c r="F5" s="21"/>
      <c r="G5" s="30"/>
      <c r="H5" s="21"/>
      <c r="I5" s="22"/>
      <c r="J5" s="31"/>
      <c r="K5" s="33"/>
      <c r="L5" s="28"/>
      <c r="M5" s="28"/>
      <c r="N5" s="28"/>
      <c r="O5" s="28"/>
      <c r="P5" s="34"/>
      <c r="Q5" s="28"/>
    </row>
    <row r="6" spans="1:19" s="19" customFormat="1" ht="15" x14ac:dyDescent="0.2">
      <c r="A6" s="18"/>
      <c r="B6" s="40"/>
      <c r="C6" s="28"/>
      <c r="E6" s="20"/>
      <c r="F6" s="21"/>
      <c r="G6" s="30"/>
      <c r="H6" s="21"/>
      <c r="I6" s="22"/>
      <c r="J6" s="31"/>
      <c r="K6" s="33"/>
      <c r="L6" s="28"/>
      <c r="M6" s="28"/>
      <c r="N6" s="28"/>
      <c r="O6" s="28"/>
      <c r="P6" s="34"/>
      <c r="Q6" s="28"/>
    </row>
    <row r="7" spans="1:19" s="19" customFormat="1" ht="19.899999999999999" customHeight="1" x14ac:dyDescent="0.2">
      <c r="A7" s="18"/>
      <c r="B7" s="40"/>
      <c r="C7" s="28"/>
      <c r="E7" s="20"/>
      <c r="F7" s="21"/>
      <c r="G7" s="30"/>
      <c r="H7" s="21"/>
      <c r="I7" s="22"/>
      <c r="J7" s="31"/>
      <c r="K7" s="33"/>
      <c r="L7" s="28"/>
      <c r="M7" s="28"/>
      <c r="N7" s="28"/>
      <c r="O7" s="28"/>
      <c r="P7" s="34"/>
      <c r="S7" s="169"/>
    </row>
    <row r="8" spans="1:19" ht="19.899999999999999" customHeight="1" thickBot="1" x14ac:dyDescent="0.25">
      <c r="A8" s="171" t="s">
        <v>80</v>
      </c>
      <c r="B8" s="172"/>
      <c r="C8" s="29"/>
      <c r="F8" s="9"/>
      <c r="G8" s="35"/>
      <c r="H8" s="9"/>
      <c r="I8" s="36"/>
      <c r="J8" s="37"/>
      <c r="K8" s="38"/>
      <c r="M8" s="39" t="str">
        <f>IF('1.Parâmetros'!$B$19="M","MENSAL",IF('1.Parâmetros'!$B$19="Q","QUINZENAL",IF('1.Parâmetros'!$B$19="S","SEMANAL","")))</f>
        <v>MENSAL</v>
      </c>
      <c r="R8" s="298" t="s">
        <v>77</v>
      </c>
      <c r="S8" s="298"/>
    </row>
    <row r="9" spans="1:19" s="17" customFormat="1" ht="19.899999999999999" customHeight="1" thickBot="1" x14ac:dyDescent="0.3">
      <c r="B9" s="158"/>
      <c r="C9" s="158"/>
      <c r="D9" s="158"/>
      <c r="E9" s="168"/>
      <c r="F9" s="168"/>
      <c r="G9" s="168"/>
      <c r="H9" s="168"/>
      <c r="I9" s="168"/>
      <c r="J9" s="168"/>
      <c r="K9" s="168"/>
      <c r="L9" s="168"/>
      <c r="M9" s="168"/>
      <c r="N9" s="168"/>
      <c r="O9" s="168"/>
      <c r="P9" s="168"/>
      <c r="Q9" s="168"/>
      <c r="S9" s="268">
        <f>SUM(S15:S75)</f>
        <v>0</v>
      </c>
    </row>
    <row r="10" spans="1:19" s="17" customFormat="1" ht="19.899999999999999" customHeight="1" x14ac:dyDescent="0.25">
      <c r="A10" s="299" t="s">
        <v>76</v>
      </c>
      <c r="B10" s="299"/>
      <c r="C10" s="299"/>
      <c r="D10" s="299"/>
      <c r="E10" s="168"/>
      <c r="F10" s="168"/>
      <c r="G10" s="168"/>
      <c r="H10" s="168"/>
      <c r="I10" s="168"/>
      <c r="J10" s="168"/>
      <c r="K10" s="168"/>
      <c r="L10" s="168"/>
      <c r="M10" s="168"/>
      <c r="N10" s="168"/>
      <c r="O10" s="168"/>
      <c r="P10" s="168"/>
      <c r="Q10" s="168"/>
      <c r="R10" s="170"/>
      <c r="S10" s="170"/>
    </row>
    <row r="11" spans="1:19" s="16" customFormat="1" ht="22.5" customHeight="1" thickBot="1" x14ac:dyDescent="0.25">
      <c r="A11" s="299"/>
      <c r="B11" s="299"/>
      <c r="C11" s="299"/>
      <c r="D11" s="299"/>
      <c r="E11" s="157"/>
      <c r="F11" s="155"/>
      <c r="G11" s="155"/>
      <c r="H11" s="155"/>
      <c r="I11" s="155"/>
      <c r="J11" s="155"/>
      <c r="K11" s="155"/>
      <c r="L11" s="155"/>
      <c r="M11" s="155"/>
      <c r="N11" s="155"/>
      <c r="O11" s="156"/>
      <c r="P11" s="155"/>
      <c r="Q11" s="156"/>
    </row>
    <row r="12" spans="1:19" ht="18" customHeight="1" thickBot="1" x14ac:dyDescent="0.25">
      <c r="B12"/>
      <c r="C12"/>
      <c r="E12"/>
      <c r="F12" s="302" t="s">
        <v>63</v>
      </c>
      <c r="G12" s="303"/>
      <c r="H12" s="303"/>
      <c r="I12" s="303"/>
      <c r="J12" s="303"/>
      <c r="K12" s="303"/>
      <c r="L12" s="303"/>
      <c r="M12" s="303"/>
      <c r="N12" s="303"/>
      <c r="O12" s="303"/>
      <c r="P12" s="303"/>
      <c r="Q12" s="304"/>
      <c r="R12" s="300"/>
      <c r="S12" s="300"/>
    </row>
    <row r="13" spans="1:19" ht="18" customHeight="1" thickBot="1" x14ac:dyDescent="0.25">
      <c r="B13"/>
      <c r="C13"/>
      <c r="E13"/>
      <c r="F13" s="305">
        <v>1</v>
      </c>
      <c r="G13" s="306"/>
      <c r="H13" s="305">
        <v>2</v>
      </c>
      <c r="I13" s="306"/>
      <c r="J13" s="305">
        <v>3</v>
      </c>
      <c r="K13" s="306"/>
      <c r="L13" s="305">
        <v>4</v>
      </c>
      <c r="M13" s="306"/>
      <c r="N13" s="305">
        <v>5</v>
      </c>
      <c r="O13" s="306"/>
      <c r="P13" s="305">
        <v>6</v>
      </c>
      <c r="Q13" s="306"/>
      <c r="R13" s="301"/>
      <c r="S13" s="301"/>
    </row>
    <row r="14" spans="1:19" s="41" customFormat="1" ht="26.25" thickBot="1" x14ac:dyDescent="0.25">
      <c r="A14" s="159" t="s">
        <v>21</v>
      </c>
      <c r="B14" s="159" t="s">
        <v>22</v>
      </c>
      <c r="C14" s="160" t="s">
        <v>23</v>
      </c>
      <c r="D14" s="161" t="s">
        <v>24</v>
      </c>
      <c r="E14" s="162" t="s">
        <v>25</v>
      </c>
      <c r="F14" s="164" t="s">
        <v>75</v>
      </c>
      <c r="G14" s="165" t="s">
        <v>26</v>
      </c>
      <c r="H14" s="164" t="s">
        <v>75</v>
      </c>
      <c r="I14" s="165" t="s">
        <v>26</v>
      </c>
      <c r="J14" s="164" t="s">
        <v>75</v>
      </c>
      <c r="K14" s="165" t="s">
        <v>26</v>
      </c>
      <c r="L14" s="164" t="s">
        <v>75</v>
      </c>
      <c r="M14" s="165" t="s">
        <v>27</v>
      </c>
      <c r="N14" s="164" t="s">
        <v>75</v>
      </c>
      <c r="O14" s="165" t="s">
        <v>26</v>
      </c>
      <c r="P14" s="164" t="s">
        <v>75</v>
      </c>
      <c r="Q14" s="165" t="s">
        <v>26</v>
      </c>
      <c r="R14" s="163" t="s">
        <v>28</v>
      </c>
      <c r="S14" s="163" t="s">
        <v>29</v>
      </c>
    </row>
    <row r="15" spans="1:19" s="135" customFormat="1" x14ac:dyDescent="0.2">
      <c r="A15" s="107"/>
      <c r="B15" s="173" t="str">
        <f>IFERROR(VLOOKUP(A15,'4. Descrição das Rubricas'!$A$2:$B$11,2,FALSE),"")</f>
        <v/>
      </c>
      <c r="C15" s="98"/>
      <c r="D15" s="108"/>
      <c r="E15" s="99"/>
      <c r="F15" s="82"/>
      <c r="G15" s="78">
        <f t="shared" ref="G15:G75" si="0">$E15*F15</f>
        <v>0</v>
      </c>
      <c r="H15" s="82"/>
      <c r="I15" s="78">
        <f t="shared" ref="I15:I75" si="1">$E15*H15</f>
        <v>0</v>
      </c>
      <c r="J15" s="82"/>
      <c r="K15" s="78">
        <f t="shared" ref="K15:K75" si="2">$E15*J15</f>
        <v>0</v>
      </c>
      <c r="L15" s="82"/>
      <c r="M15" s="79">
        <f t="shared" ref="M15:M75" si="3">$E15*L15</f>
        <v>0</v>
      </c>
      <c r="N15" s="82"/>
      <c r="O15" s="78">
        <f t="shared" ref="O15:O75" si="4">$E15*N15</f>
        <v>0</v>
      </c>
      <c r="P15" s="89"/>
      <c r="Q15" s="80">
        <f t="shared" ref="Q15:Q75" si="5">$E15*P15</f>
        <v>0</v>
      </c>
      <c r="R15" s="81">
        <f t="shared" ref="R15:S30" si="6">F15+H15+J15+L15+N15+P15</f>
        <v>0</v>
      </c>
      <c r="S15" s="109">
        <f t="shared" si="6"/>
        <v>0</v>
      </c>
    </row>
    <row r="16" spans="1:19" s="136" customFormat="1" x14ac:dyDescent="0.2">
      <c r="A16" s="110"/>
      <c r="B16" s="174" t="str">
        <f>IFERROR(VLOOKUP(A16,'4. Descrição das Rubricas'!$A$2:$B$11,2,FALSE),"")</f>
        <v/>
      </c>
      <c r="C16" s="100"/>
      <c r="D16" s="111"/>
      <c r="E16" s="101"/>
      <c r="F16" s="83"/>
      <c r="G16" s="42">
        <f t="shared" si="0"/>
        <v>0</v>
      </c>
      <c r="H16" s="83"/>
      <c r="I16" s="42">
        <f t="shared" si="1"/>
        <v>0</v>
      </c>
      <c r="J16" s="83"/>
      <c r="K16" s="42">
        <f t="shared" si="2"/>
        <v>0</v>
      </c>
      <c r="L16" s="83"/>
      <c r="M16" s="42">
        <f t="shared" si="3"/>
        <v>0</v>
      </c>
      <c r="N16" s="83"/>
      <c r="O16" s="42">
        <f t="shared" si="4"/>
        <v>0</v>
      </c>
      <c r="P16" s="90"/>
      <c r="Q16" s="43">
        <f t="shared" si="5"/>
        <v>0</v>
      </c>
      <c r="R16" s="44">
        <f t="shared" si="6"/>
        <v>0</v>
      </c>
      <c r="S16" s="58">
        <f t="shared" si="6"/>
        <v>0</v>
      </c>
    </row>
    <row r="17" spans="1:19" s="137" customFormat="1" x14ac:dyDescent="0.2">
      <c r="A17" s="112"/>
      <c r="B17" s="173" t="str">
        <f>IFERROR(VLOOKUP(A17,'4. Descrição das Rubricas'!$A$2:$B$11,2,FALSE),"")</f>
        <v/>
      </c>
      <c r="C17" s="102"/>
      <c r="D17" s="113"/>
      <c r="E17" s="103"/>
      <c r="F17" s="84"/>
      <c r="G17" s="45">
        <f t="shared" si="0"/>
        <v>0</v>
      </c>
      <c r="H17" s="84"/>
      <c r="I17" s="45">
        <f t="shared" si="1"/>
        <v>0</v>
      </c>
      <c r="J17" s="84"/>
      <c r="K17" s="45">
        <f t="shared" si="2"/>
        <v>0</v>
      </c>
      <c r="L17" s="84"/>
      <c r="M17" s="45">
        <f t="shared" si="3"/>
        <v>0</v>
      </c>
      <c r="N17" s="84"/>
      <c r="O17" s="45">
        <f t="shared" si="4"/>
        <v>0</v>
      </c>
      <c r="P17" s="91"/>
      <c r="Q17" s="46">
        <f t="shared" si="5"/>
        <v>0</v>
      </c>
      <c r="R17" s="47">
        <f t="shared" si="6"/>
        <v>0</v>
      </c>
      <c r="S17" s="114">
        <f t="shared" si="6"/>
        <v>0</v>
      </c>
    </row>
    <row r="18" spans="1:19" s="136" customFormat="1" x14ac:dyDescent="0.2">
      <c r="A18" s="110"/>
      <c r="B18" s="174" t="str">
        <f>IFERROR(VLOOKUP(A18,'4. Descrição das Rubricas'!$A$2:$B$11,2,FALSE),"")</f>
        <v/>
      </c>
      <c r="C18" s="100"/>
      <c r="D18" s="115"/>
      <c r="E18" s="104"/>
      <c r="F18" s="85"/>
      <c r="G18" s="48">
        <f t="shared" si="0"/>
        <v>0</v>
      </c>
      <c r="H18" s="85"/>
      <c r="I18" s="48">
        <f t="shared" si="1"/>
        <v>0</v>
      </c>
      <c r="J18" s="85"/>
      <c r="K18" s="48">
        <f t="shared" si="2"/>
        <v>0</v>
      </c>
      <c r="L18" s="85"/>
      <c r="M18" s="49">
        <f t="shared" si="3"/>
        <v>0</v>
      </c>
      <c r="N18" s="85"/>
      <c r="O18" s="48">
        <f t="shared" si="4"/>
        <v>0</v>
      </c>
      <c r="P18" s="92"/>
      <c r="Q18" s="50">
        <f t="shared" si="5"/>
        <v>0</v>
      </c>
      <c r="R18" s="44">
        <f t="shared" si="6"/>
        <v>0</v>
      </c>
      <c r="S18" s="58">
        <f t="shared" si="6"/>
        <v>0</v>
      </c>
    </row>
    <row r="19" spans="1:19" s="137" customFormat="1" x14ac:dyDescent="0.2">
      <c r="A19" s="112"/>
      <c r="B19" s="173" t="str">
        <f>IFERROR(VLOOKUP(A19,'4. Descrição das Rubricas'!$A$2:$B$11,2,FALSE),"")</f>
        <v/>
      </c>
      <c r="C19" s="102"/>
      <c r="D19" s="116"/>
      <c r="E19" s="103"/>
      <c r="F19" s="84"/>
      <c r="G19" s="45">
        <f t="shared" si="0"/>
        <v>0</v>
      </c>
      <c r="H19" s="84"/>
      <c r="I19" s="45">
        <f t="shared" si="1"/>
        <v>0</v>
      </c>
      <c r="J19" s="84"/>
      <c r="K19" s="45">
        <f t="shared" si="2"/>
        <v>0</v>
      </c>
      <c r="L19" s="84"/>
      <c r="M19" s="45">
        <f t="shared" si="3"/>
        <v>0</v>
      </c>
      <c r="N19" s="84"/>
      <c r="O19" s="45">
        <f t="shared" si="4"/>
        <v>0</v>
      </c>
      <c r="P19" s="91"/>
      <c r="Q19" s="46">
        <f t="shared" si="5"/>
        <v>0</v>
      </c>
      <c r="R19" s="47">
        <f t="shared" si="6"/>
        <v>0</v>
      </c>
      <c r="S19" s="114">
        <f t="shared" si="6"/>
        <v>0</v>
      </c>
    </row>
    <row r="20" spans="1:19" s="136" customFormat="1" x14ac:dyDescent="0.2">
      <c r="A20" s="110"/>
      <c r="B20" s="174" t="str">
        <f>IFERROR(VLOOKUP(A20,'4. Descrição das Rubricas'!$A$2:$B$11,2,FALSE),"")</f>
        <v/>
      </c>
      <c r="C20" s="100"/>
      <c r="D20" s="111"/>
      <c r="E20" s="101"/>
      <c r="F20" s="83"/>
      <c r="G20" s="42">
        <f t="shared" si="0"/>
        <v>0</v>
      </c>
      <c r="H20" s="83"/>
      <c r="I20" s="42">
        <f t="shared" si="1"/>
        <v>0</v>
      </c>
      <c r="J20" s="83"/>
      <c r="K20" s="42">
        <f t="shared" si="2"/>
        <v>0</v>
      </c>
      <c r="L20" s="83"/>
      <c r="M20" s="42">
        <f t="shared" si="3"/>
        <v>0</v>
      </c>
      <c r="N20" s="83"/>
      <c r="O20" s="42">
        <f t="shared" si="4"/>
        <v>0</v>
      </c>
      <c r="P20" s="90"/>
      <c r="Q20" s="43">
        <f t="shared" si="5"/>
        <v>0</v>
      </c>
      <c r="R20" s="44">
        <f t="shared" si="6"/>
        <v>0</v>
      </c>
      <c r="S20" s="58">
        <f t="shared" si="6"/>
        <v>0</v>
      </c>
    </row>
    <row r="21" spans="1:19" s="137" customFormat="1" x14ac:dyDescent="0.2">
      <c r="A21" s="112"/>
      <c r="B21" s="173" t="str">
        <f>IFERROR(VLOOKUP(A21,'4. Descrição das Rubricas'!$A$2:$B$11,2,FALSE),"")</f>
        <v/>
      </c>
      <c r="C21" s="102"/>
      <c r="D21" s="116"/>
      <c r="E21" s="103"/>
      <c r="F21" s="84"/>
      <c r="G21" s="45">
        <f t="shared" si="0"/>
        <v>0</v>
      </c>
      <c r="H21" s="84"/>
      <c r="I21" s="45">
        <f t="shared" si="1"/>
        <v>0</v>
      </c>
      <c r="J21" s="84"/>
      <c r="K21" s="45">
        <f t="shared" si="2"/>
        <v>0</v>
      </c>
      <c r="L21" s="84"/>
      <c r="M21" s="45">
        <f t="shared" si="3"/>
        <v>0</v>
      </c>
      <c r="N21" s="84"/>
      <c r="O21" s="45">
        <f t="shared" si="4"/>
        <v>0</v>
      </c>
      <c r="P21" s="91"/>
      <c r="Q21" s="46">
        <f t="shared" si="5"/>
        <v>0</v>
      </c>
      <c r="R21" s="47">
        <f t="shared" si="6"/>
        <v>0</v>
      </c>
      <c r="S21" s="114">
        <f t="shared" si="6"/>
        <v>0</v>
      </c>
    </row>
    <row r="22" spans="1:19" s="136" customFormat="1" x14ac:dyDescent="0.2">
      <c r="A22" s="110"/>
      <c r="B22" s="174" t="str">
        <f>IFERROR(VLOOKUP(A22,'4. Descrição das Rubricas'!$A$2:$B$11,2,FALSE),"")</f>
        <v/>
      </c>
      <c r="C22" s="100"/>
      <c r="D22" s="111"/>
      <c r="E22" s="101"/>
      <c r="F22" s="83"/>
      <c r="G22" s="42">
        <f t="shared" si="0"/>
        <v>0</v>
      </c>
      <c r="H22" s="83"/>
      <c r="I22" s="42">
        <f t="shared" si="1"/>
        <v>0</v>
      </c>
      <c r="J22" s="83"/>
      <c r="K22" s="42">
        <f t="shared" si="2"/>
        <v>0</v>
      </c>
      <c r="L22" s="83"/>
      <c r="M22" s="42">
        <f t="shared" si="3"/>
        <v>0</v>
      </c>
      <c r="N22" s="83"/>
      <c r="O22" s="42">
        <f t="shared" si="4"/>
        <v>0</v>
      </c>
      <c r="P22" s="90"/>
      <c r="Q22" s="43">
        <f t="shared" si="5"/>
        <v>0</v>
      </c>
      <c r="R22" s="44">
        <f t="shared" si="6"/>
        <v>0</v>
      </c>
      <c r="S22" s="58">
        <f t="shared" si="6"/>
        <v>0</v>
      </c>
    </row>
    <row r="23" spans="1:19" s="137" customFormat="1" x14ac:dyDescent="0.2">
      <c r="A23" s="112"/>
      <c r="B23" s="173" t="str">
        <f>IFERROR(VLOOKUP(A23,'4. Descrição das Rubricas'!$A$2:$B$11,2,FALSE),"")</f>
        <v/>
      </c>
      <c r="C23" s="102"/>
      <c r="D23" s="116"/>
      <c r="E23" s="103"/>
      <c r="F23" s="84"/>
      <c r="G23" s="45">
        <f t="shared" si="0"/>
        <v>0</v>
      </c>
      <c r="H23" s="84"/>
      <c r="I23" s="45">
        <f t="shared" si="1"/>
        <v>0</v>
      </c>
      <c r="J23" s="84"/>
      <c r="K23" s="45">
        <f t="shared" si="2"/>
        <v>0</v>
      </c>
      <c r="L23" s="84"/>
      <c r="M23" s="45">
        <f t="shared" si="3"/>
        <v>0</v>
      </c>
      <c r="N23" s="84"/>
      <c r="O23" s="45">
        <f t="shared" si="4"/>
        <v>0</v>
      </c>
      <c r="P23" s="91"/>
      <c r="Q23" s="46">
        <f t="shared" si="5"/>
        <v>0</v>
      </c>
      <c r="R23" s="47">
        <f t="shared" si="6"/>
        <v>0</v>
      </c>
      <c r="S23" s="114">
        <f t="shared" si="6"/>
        <v>0</v>
      </c>
    </row>
    <row r="24" spans="1:19" s="136" customFormat="1" x14ac:dyDescent="0.2">
      <c r="A24" s="110"/>
      <c r="B24" s="174" t="str">
        <f>IFERROR(VLOOKUP(A24,'4. Descrição das Rubricas'!$A$2:$B$11,2,FALSE),"")</f>
        <v/>
      </c>
      <c r="C24" s="100"/>
      <c r="D24" s="111"/>
      <c r="E24" s="101"/>
      <c r="F24" s="83"/>
      <c r="G24" s="42">
        <f t="shared" si="0"/>
        <v>0</v>
      </c>
      <c r="H24" s="83"/>
      <c r="I24" s="42">
        <f t="shared" si="1"/>
        <v>0</v>
      </c>
      <c r="J24" s="83"/>
      <c r="K24" s="42">
        <f t="shared" si="2"/>
        <v>0</v>
      </c>
      <c r="L24" s="83"/>
      <c r="M24" s="42">
        <f t="shared" si="3"/>
        <v>0</v>
      </c>
      <c r="N24" s="83"/>
      <c r="O24" s="42">
        <f t="shared" si="4"/>
        <v>0</v>
      </c>
      <c r="P24" s="90"/>
      <c r="Q24" s="43">
        <f t="shared" si="5"/>
        <v>0</v>
      </c>
      <c r="R24" s="44">
        <f t="shared" si="6"/>
        <v>0</v>
      </c>
      <c r="S24" s="58">
        <f t="shared" si="6"/>
        <v>0</v>
      </c>
    </row>
    <row r="25" spans="1:19" s="137" customFormat="1" x14ac:dyDescent="0.2">
      <c r="A25" s="112"/>
      <c r="B25" s="173" t="str">
        <f>IFERROR(VLOOKUP(A25,'4. Descrição das Rubricas'!$A$2:$B$11,2,FALSE),"")</f>
        <v/>
      </c>
      <c r="C25" s="102"/>
      <c r="D25" s="77"/>
      <c r="E25" s="105"/>
      <c r="F25" s="84"/>
      <c r="G25" s="45">
        <f t="shared" si="0"/>
        <v>0</v>
      </c>
      <c r="H25" s="84"/>
      <c r="I25" s="45">
        <f t="shared" si="1"/>
        <v>0</v>
      </c>
      <c r="J25" s="84"/>
      <c r="K25" s="45">
        <f t="shared" si="2"/>
        <v>0</v>
      </c>
      <c r="L25" s="84"/>
      <c r="M25" s="45">
        <f t="shared" si="3"/>
        <v>0</v>
      </c>
      <c r="N25" s="84"/>
      <c r="O25" s="45">
        <f t="shared" si="4"/>
        <v>0</v>
      </c>
      <c r="P25" s="91"/>
      <c r="Q25" s="46">
        <f t="shared" si="5"/>
        <v>0</v>
      </c>
      <c r="R25" s="47">
        <f t="shared" si="6"/>
        <v>0</v>
      </c>
      <c r="S25" s="114">
        <f t="shared" si="6"/>
        <v>0</v>
      </c>
    </row>
    <row r="26" spans="1:19" s="136" customFormat="1" x14ac:dyDescent="0.2">
      <c r="A26" s="110"/>
      <c r="B26" s="174" t="str">
        <f>IFERROR(VLOOKUP(A26,'4. Descrição das Rubricas'!$A$2:$B$11,2,FALSE),"")</f>
        <v/>
      </c>
      <c r="C26" s="100"/>
      <c r="D26" s="111"/>
      <c r="E26" s="101"/>
      <c r="F26" s="83"/>
      <c r="G26" s="42">
        <f t="shared" si="0"/>
        <v>0</v>
      </c>
      <c r="H26" s="83"/>
      <c r="I26" s="42">
        <f t="shared" si="1"/>
        <v>0</v>
      </c>
      <c r="J26" s="83"/>
      <c r="K26" s="42">
        <f t="shared" si="2"/>
        <v>0</v>
      </c>
      <c r="L26" s="83"/>
      <c r="M26" s="42">
        <f t="shared" si="3"/>
        <v>0</v>
      </c>
      <c r="N26" s="83"/>
      <c r="O26" s="42">
        <f t="shared" si="4"/>
        <v>0</v>
      </c>
      <c r="P26" s="90"/>
      <c r="Q26" s="43">
        <f t="shared" si="5"/>
        <v>0</v>
      </c>
      <c r="R26" s="44">
        <f t="shared" si="6"/>
        <v>0</v>
      </c>
      <c r="S26" s="58">
        <f t="shared" si="6"/>
        <v>0</v>
      </c>
    </row>
    <row r="27" spans="1:19" s="137" customFormat="1" x14ac:dyDescent="0.2">
      <c r="A27" s="112"/>
      <c r="B27" s="173" t="str">
        <f>IFERROR(VLOOKUP(A27,'4. Descrição das Rubricas'!$A$2:$B$11,2,FALSE),"")</f>
        <v/>
      </c>
      <c r="C27" s="102"/>
      <c r="D27" s="113"/>
      <c r="E27" s="103"/>
      <c r="F27" s="84"/>
      <c r="G27" s="45">
        <f t="shared" si="0"/>
        <v>0</v>
      </c>
      <c r="H27" s="84"/>
      <c r="I27" s="45">
        <f t="shared" si="1"/>
        <v>0</v>
      </c>
      <c r="J27" s="84"/>
      <c r="K27" s="45">
        <f t="shared" si="2"/>
        <v>0</v>
      </c>
      <c r="L27" s="84"/>
      <c r="M27" s="45">
        <f t="shared" si="3"/>
        <v>0</v>
      </c>
      <c r="N27" s="84"/>
      <c r="O27" s="45">
        <f t="shared" si="4"/>
        <v>0</v>
      </c>
      <c r="P27" s="91"/>
      <c r="Q27" s="46">
        <f t="shared" si="5"/>
        <v>0</v>
      </c>
      <c r="R27" s="47">
        <f t="shared" si="6"/>
        <v>0</v>
      </c>
      <c r="S27" s="114">
        <f t="shared" si="6"/>
        <v>0</v>
      </c>
    </row>
    <row r="28" spans="1:19" s="136" customFormat="1" x14ac:dyDescent="0.2">
      <c r="A28" s="110"/>
      <c r="B28" s="174" t="str">
        <f>IFERROR(VLOOKUP(A28,'4. Descrição das Rubricas'!$A$2:$B$11,2,FALSE),"")</f>
        <v/>
      </c>
      <c r="C28" s="100"/>
      <c r="D28" s="111"/>
      <c r="E28" s="101"/>
      <c r="F28" s="83"/>
      <c r="G28" s="42">
        <f t="shared" si="0"/>
        <v>0</v>
      </c>
      <c r="H28" s="83"/>
      <c r="I28" s="42">
        <f t="shared" si="1"/>
        <v>0</v>
      </c>
      <c r="J28" s="83"/>
      <c r="K28" s="42">
        <f t="shared" si="2"/>
        <v>0</v>
      </c>
      <c r="L28" s="83"/>
      <c r="M28" s="42">
        <f t="shared" si="3"/>
        <v>0</v>
      </c>
      <c r="N28" s="83"/>
      <c r="O28" s="42">
        <f t="shared" si="4"/>
        <v>0</v>
      </c>
      <c r="P28" s="90"/>
      <c r="Q28" s="43">
        <f t="shared" si="5"/>
        <v>0</v>
      </c>
      <c r="R28" s="44">
        <f t="shared" si="6"/>
        <v>0</v>
      </c>
      <c r="S28" s="58">
        <f t="shared" si="6"/>
        <v>0</v>
      </c>
    </row>
    <row r="29" spans="1:19" s="138" customFormat="1" x14ac:dyDescent="0.2">
      <c r="A29" s="112"/>
      <c r="B29" s="173" t="str">
        <f>IFERROR(VLOOKUP(A29,'4. Descrição das Rubricas'!$A$2:$B$11,2,FALSE),"")</f>
        <v/>
      </c>
      <c r="C29" s="102"/>
      <c r="D29" s="113"/>
      <c r="E29" s="105"/>
      <c r="F29" s="86"/>
      <c r="G29" s="51">
        <f t="shared" si="0"/>
        <v>0</v>
      </c>
      <c r="H29" s="86"/>
      <c r="I29" s="51">
        <f t="shared" si="1"/>
        <v>0</v>
      </c>
      <c r="J29" s="86"/>
      <c r="K29" s="51">
        <f t="shared" si="2"/>
        <v>0</v>
      </c>
      <c r="L29" s="86"/>
      <c r="M29" s="52">
        <f t="shared" si="3"/>
        <v>0</v>
      </c>
      <c r="N29" s="86"/>
      <c r="O29" s="51">
        <f t="shared" si="4"/>
        <v>0</v>
      </c>
      <c r="P29" s="93"/>
      <c r="Q29" s="53">
        <f t="shared" si="5"/>
        <v>0</v>
      </c>
      <c r="R29" s="47">
        <f t="shared" si="6"/>
        <v>0</v>
      </c>
      <c r="S29" s="114">
        <f t="shared" si="6"/>
        <v>0</v>
      </c>
    </row>
    <row r="30" spans="1:19" s="136" customFormat="1" x14ac:dyDescent="0.2">
      <c r="A30" s="110"/>
      <c r="B30" s="174" t="str">
        <f>IFERROR(VLOOKUP(A30,'4. Descrição das Rubricas'!$A$2:$B$11,2,FALSE),"")</f>
        <v/>
      </c>
      <c r="C30" s="100"/>
      <c r="D30" s="111"/>
      <c r="E30" s="101"/>
      <c r="F30" s="83"/>
      <c r="G30" s="42">
        <f t="shared" si="0"/>
        <v>0</v>
      </c>
      <c r="H30" s="83"/>
      <c r="I30" s="42">
        <f t="shared" si="1"/>
        <v>0</v>
      </c>
      <c r="J30" s="83"/>
      <c r="K30" s="42">
        <f t="shared" si="2"/>
        <v>0</v>
      </c>
      <c r="L30" s="83"/>
      <c r="M30" s="42">
        <f t="shared" si="3"/>
        <v>0</v>
      </c>
      <c r="N30" s="83"/>
      <c r="O30" s="42">
        <f t="shared" si="4"/>
        <v>0</v>
      </c>
      <c r="P30" s="90"/>
      <c r="Q30" s="43">
        <f t="shared" si="5"/>
        <v>0</v>
      </c>
      <c r="R30" s="44">
        <f t="shared" si="6"/>
        <v>0</v>
      </c>
      <c r="S30" s="58">
        <f t="shared" si="6"/>
        <v>0</v>
      </c>
    </row>
    <row r="31" spans="1:19" s="138" customFormat="1" x14ac:dyDescent="0.2">
      <c r="A31" s="112"/>
      <c r="B31" s="173" t="str">
        <f>IFERROR(VLOOKUP(A31,'4. Descrição das Rubricas'!$A$2:$B$11,2,FALSE),"")</f>
        <v/>
      </c>
      <c r="C31" s="102"/>
      <c r="D31" s="113"/>
      <c r="E31" s="105"/>
      <c r="F31" s="86"/>
      <c r="G31" s="51">
        <f t="shared" si="0"/>
        <v>0</v>
      </c>
      <c r="H31" s="86"/>
      <c r="I31" s="51">
        <f t="shared" si="1"/>
        <v>0</v>
      </c>
      <c r="J31" s="86"/>
      <c r="K31" s="51">
        <f t="shared" si="2"/>
        <v>0</v>
      </c>
      <c r="L31" s="86"/>
      <c r="M31" s="52">
        <f t="shared" si="3"/>
        <v>0</v>
      </c>
      <c r="N31" s="86"/>
      <c r="O31" s="51">
        <f t="shared" si="4"/>
        <v>0</v>
      </c>
      <c r="P31" s="93"/>
      <c r="Q31" s="53">
        <f t="shared" si="5"/>
        <v>0</v>
      </c>
      <c r="R31" s="47">
        <f t="shared" ref="R31:S54" si="7">F31+H31+J31+L31+N31+P31</f>
        <v>0</v>
      </c>
      <c r="S31" s="114">
        <f t="shared" si="7"/>
        <v>0</v>
      </c>
    </row>
    <row r="32" spans="1:19" s="136" customFormat="1" x14ac:dyDescent="0.2">
      <c r="A32" s="110"/>
      <c r="B32" s="174" t="str">
        <f>IFERROR(VLOOKUP(A32,'4. Descrição das Rubricas'!$A$2:$B$11,2,FALSE),"")</f>
        <v/>
      </c>
      <c r="C32" s="100"/>
      <c r="D32" s="111"/>
      <c r="E32" s="101"/>
      <c r="F32" s="83"/>
      <c r="G32" s="42">
        <f t="shared" si="0"/>
        <v>0</v>
      </c>
      <c r="H32" s="83"/>
      <c r="I32" s="42">
        <f t="shared" si="1"/>
        <v>0</v>
      </c>
      <c r="J32" s="83"/>
      <c r="K32" s="42">
        <f t="shared" si="2"/>
        <v>0</v>
      </c>
      <c r="L32" s="83"/>
      <c r="M32" s="42">
        <f t="shared" si="3"/>
        <v>0</v>
      </c>
      <c r="N32" s="83"/>
      <c r="O32" s="42">
        <f t="shared" si="4"/>
        <v>0</v>
      </c>
      <c r="P32" s="90"/>
      <c r="Q32" s="43">
        <f t="shared" si="5"/>
        <v>0</v>
      </c>
      <c r="R32" s="44">
        <f t="shared" si="7"/>
        <v>0</v>
      </c>
      <c r="S32" s="58">
        <f t="shared" si="7"/>
        <v>0</v>
      </c>
    </row>
    <row r="33" spans="1:19" s="138" customFormat="1" x14ac:dyDescent="0.2">
      <c r="A33" s="112"/>
      <c r="B33" s="173" t="str">
        <f>IFERROR(VLOOKUP(A33,'4. Descrição das Rubricas'!$A$2:$B$11,2,FALSE),"")</f>
        <v/>
      </c>
      <c r="C33" s="102"/>
      <c r="D33" s="113"/>
      <c r="E33" s="105"/>
      <c r="F33" s="86"/>
      <c r="G33" s="51">
        <f t="shared" si="0"/>
        <v>0</v>
      </c>
      <c r="H33" s="86"/>
      <c r="I33" s="51">
        <f t="shared" si="1"/>
        <v>0</v>
      </c>
      <c r="J33" s="86"/>
      <c r="K33" s="51">
        <f t="shared" si="2"/>
        <v>0</v>
      </c>
      <c r="L33" s="86"/>
      <c r="M33" s="52">
        <f t="shared" si="3"/>
        <v>0</v>
      </c>
      <c r="N33" s="86"/>
      <c r="O33" s="51">
        <f t="shared" si="4"/>
        <v>0</v>
      </c>
      <c r="P33" s="93"/>
      <c r="Q33" s="53">
        <f t="shared" si="5"/>
        <v>0</v>
      </c>
      <c r="R33" s="47">
        <f t="shared" si="7"/>
        <v>0</v>
      </c>
      <c r="S33" s="114">
        <f t="shared" si="7"/>
        <v>0</v>
      </c>
    </row>
    <row r="34" spans="1:19" s="136" customFormat="1" x14ac:dyDescent="0.2">
      <c r="A34" s="110"/>
      <c r="B34" s="174" t="str">
        <f>IFERROR(VLOOKUP(A34,'4. Descrição das Rubricas'!$A$2:$B$11,2,FALSE),"")</f>
        <v/>
      </c>
      <c r="C34" s="100"/>
      <c r="D34" s="111"/>
      <c r="E34" s="101"/>
      <c r="F34" s="83"/>
      <c r="G34" s="42">
        <f t="shared" si="0"/>
        <v>0</v>
      </c>
      <c r="H34" s="83"/>
      <c r="I34" s="42">
        <f t="shared" si="1"/>
        <v>0</v>
      </c>
      <c r="J34" s="83"/>
      <c r="K34" s="42">
        <f t="shared" si="2"/>
        <v>0</v>
      </c>
      <c r="L34" s="83"/>
      <c r="M34" s="42">
        <f t="shared" si="3"/>
        <v>0</v>
      </c>
      <c r="N34" s="83"/>
      <c r="O34" s="42">
        <f t="shared" si="4"/>
        <v>0</v>
      </c>
      <c r="P34" s="90"/>
      <c r="Q34" s="43">
        <f t="shared" si="5"/>
        <v>0</v>
      </c>
      <c r="R34" s="44">
        <f t="shared" si="7"/>
        <v>0</v>
      </c>
      <c r="S34" s="58">
        <f t="shared" si="7"/>
        <v>0</v>
      </c>
    </row>
    <row r="35" spans="1:19" s="138" customFormat="1" x14ac:dyDescent="0.2">
      <c r="A35" s="112"/>
      <c r="B35" s="173" t="str">
        <f>IFERROR(VLOOKUP(A35,'4. Descrição das Rubricas'!$A$2:$B$11,2,FALSE),"")</f>
        <v/>
      </c>
      <c r="C35" s="102"/>
      <c r="D35" s="113"/>
      <c r="E35" s="105"/>
      <c r="F35" s="86"/>
      <c r="G35" s="51">
        <f t="shared" si="0"/>
        <v>0</v>
      </c>
      <c r="H35" s="86"/>
      <c r="I35" s="51">
        <f t="shared" si="1"/>
        <v>0</v>
      </c>
      <c r="J35" s="86"/>
      <c r="K35" s="51">
        <f t="shared" si="2"/>
        <v>0</v>
      </c>
      <c r="L35" s="86"/>
      <c r="M35" s="52">
        <f t="shared" si="3"/>
        <v>0</v>
      </c>
      <c r="N35" s="86"/>
      <c r="O35" s="51">
        <f t="shared" si="4"/>
        <v>0</v>
      </c>
      <c r="P35" s="93"/>
      <c r="Q35" s="53">
        <f t="shared" si="5"/>
        <v>0</v>
      </c>
      <c r="R35" s="47">
        <f t="shared" si="7"/>
        <v>0</v>
      </c>
      <c r="S35" s="114">
        <f t="shared" si="7"/>
        <v>0</v>
      </c>
    </row>
    <row r="36" spans="1:19" s="136" customFormat="1" x14ac:dyDescent="0.2">
      <c r="A36" s="110"/>
      <c r="B36" s="174" t="str">
        <f>IFERROR(VLOOKUP(A36,'4. Descrição das Rubricas'!$A$2:$B$11,2,FALSE),"")</f>
        <v/>
      </c>
      <c r="C36" s="100"/>
      <c r="D36" s="111"/>
      <c r="E36" s="101"/>
      <c r="F36" s="83"/>
      <c r="G36" s="42">
        <f t="shared" si="0"/>
        <v>0</v>
      </c>
      <c r="H36" s="83"/>
      <c r="I36" s="42">
        <f t="shared" si="1"/>
        <v>0</v>
      </c>
      <c r="J36" s="83"/>
      <c r="K36" s="42">
        <f t="shared" si="2"/>
        <v>0</v>
      </c>
      <c r="L36" s="83"/>
      <c r="M36" s="42">
        <f t="shared" si="3"/>
        <v>0</v>
      </c>
      <c r="N36" s="83"/>
      <c r="O36" s="42">
        <f t="shared" si="4"/>
        <v>0</v>
      </c>
      <c r="P36" s="90"/>
      <c r="Q36" s="43">
        <f t="shared" si="5"/>
        <v>0</v>
      </c>
      <c r="R36" s="44">
        <f t="shared" si="7"/>
        <v>0</v>
      </c>
      <c r="S36" s="58">
        <f t="shared" si="7"/>
        <v>0</v>
      </c>
    </row>
    <row r="37" spans="1:19" s="138" customFormat="1" x14ac:dyDescent="0.2">
      <c r="A37" s="112"/>
      <c r="B37" s="173" t="str">
        <f>IFERROR(VLOOKUP(A37,'4. Descrição das Rubricas'!$A$2:$B$11,2,FALSE),"")</f>
        <v/>
      </c>
      <c r="C37" s="102"/>
      <c r="D37" s="113"/>
      <c r="E37" s="117"/>
      <c r="F37" s="86"/>
      <c r="G37" s="51">
        <f t="shared" si="0"/>
        <v>0</v>
      </c>
      <c r="H37" s="86"/>
      <c r="I37" s="51">
        <f t="shared" si="1"/>
        <v>0</v>
      </c>
      <c r="J37" s="86"/>
      <c r="K37" s="51">
        <f t="shared" si="2"/>
        <v>0</v>
      </c>
      <c r="L37" s="86"/>
      <c r="M37" s="52">
        <f t="shared" si="3"/>
        <v>0</v>
      </c>
      <c r="N37" s="86"/>
      <c r="O37" s="51">
        <f t="shared" si="4"/>
        <v>0</v>
      </c>
      <c r="P37" s="93"/>
      <c r="Q37" s="53">
        <f t="shared" si="5"/>
        <v>0</v>
      </c>
      <c r="R37" s="47">
        <f t="shared" si="7"/>
        <v>0</v>
      </c>
      <c r="S37" s="114">
        <f t="shared" si="7"/>
        <v>0</v>
      </c>
    </row>
    <row r="38" spans="1:19" s="136" customFormat="1" x14ac:dyDescent="0.2">
      <c r="A38" s="110"/>
      <c r="B38" s="174" t="str">
        <f>IFERROR(VLOOKUP(A38,'4. Descrição das Rubricas'!$A$2:$B$11,2,FALSE),"")</f>
        <v/>
      </c>
      <c r="C38" s="100"/>
      <c r="D38" s="111"/>
      <c r="E38" s="118"/>
      <c r="F38" s="83"/>
      <c r="G38" s="42">
        <f t="shared" si="0"/>
        <v>0</v>
      </c>
      <c r="H38" s="83"/>
      <c r="I38" s="42">
        <f t="shared" si="1"/>
        <v>0</v>
      </c>
      <c r="J38" s="83"/>
      <c r="K38" s="42">
        <f t="shared" si="2"/>
        <v>0</v>
      </c>
      <c r="L38" s="83"/>
      <c r="M38" s="42">
        <f t="shared" si="3"/>
        <v>0</v>
      </c>
      <c r="N38" s="83"/>
      <c r="O38" s="42">
        <f t="shared" si="4"/>
        <v>0</v>
      </c>
      <c r="P38" s="90"/>
      <c r="Q38" s="43">
        <f t="shared" si="5"/>
        <v>0</v>
      </c>
      <c r="R38" s="44">
        <f t="shared" si="7"/>
        <v>0</v>
      </c>
      <c r="S38" s="58">
        <f t="shared" si="7"/>
        <v>0</v>
      </c>
    </row>
    <row r="39" spans="1:19" s="138" customFormat="1" x14ac:dyDescent="0.2">
      <c r="A39" s="112"/>
      <c r="B39" s="173" t="str">
        <f>IFERROR(VLOOKUP(A39,'4. Descrição das Rubricas'!$A$2:$B$11,2,FALSE),"")</f>
        <v/>
      </c>
      <c r="C39" s="102"/>
      <c r="D39" s="113"/>
      <c r="E39" s="117"/>
      <c r="F39" s="86"/>
      <c r="G39" s="51">
        <f t="shared" si="0"/>
        <v>0</v>
      </c>
      <c r="H39" s="86"/>
      <c r="I39" s="51">
        <f t="shared" si="1"/>
        <v>0</v>
      </c>
      <c r="J39" s="86"/>
      <c r="K39" s="51">
        <f t="shared" si="2"/>
        <v>0</v>
      </c>
      <c r="L39" s="86"/>
      <c r="M39" s="52">
        <f t="shared" si="3"/>
        <v>0</v>
      </c>
      <c r="N39" s="86"/>
      <c r="O39" s="51">
        <f t="shared" si="4"/>
        <v>0</v>
      </c>
      <c r="P39" s="93"/>
      <c r="Q39" s="53">
        <f t="shared" si="5"/>
        <v>0</v>
      </c>
      <c r="R39" s="47">
        <f t="shared" si="7"/>
        <v>0</v>
      </c>
      <c r="S39" s="114">
        <f t="shared" si="7"/>
        <v>0</v>
      </c>
    </row>
    <row r="40" spans="1:19" s="136" customFormat="1" x14ac:dyDescent="0.2">
      <c r="A40" s="110"/>
      <c r="B40" s="174" t="str">
        <f>IFERROR(VLOOKUP(A40,'4. Descrição das Rubricas'!$A$2:$B$11,2,FALSE),"")</f>
        <v/>
      </c>
      <c r="C40" s="100"/>
      <c r="D40" s="111"/>
      <c r="E40" s="118"/>
      <c r="F40" s="83"/>
      <c r="G40" s="42">
        <f t="shared" si="0"/>
        <v>0</v>
      </c>
      <c r="H40" s="83"/>
      <c r="I40" s="42">
        <f t="shared" si="1"/>
        <v>0</v>
      </c>
      <c r="J40" s="83"/>
      <c r="K40" s="42">
        <f t="shared" si="2"/>
        <v>0</v>
      </c>
      <c r="L40" s="83"/>
      <c r="M40" s="42">
        <f t="shared" si="3"/>
        <v>0</v>
      </c>
      <c r="N40" s="83"/>
      <c r="O40" s="42">
        <f t="shared" si="4"/>
        <v>0</v>
      </c>
      <c r="P40" s="90"/>
      <c r="Q40" s="43">
        <f t="shared" si="5"/>
        <v>0</v>
      </c>
      <c r="R40" s="44">
        <f t="shared" si="7"/>
        <v>0</v>
      </c>
      <c r="S40" s="58">
        <f t="shared" si="7"/>
        <v>0</v>
      </c>
    </row>
    <row r="41" spans="1:19" s="138" customFormat="1" x14ac:dyDescent="0.2">
      <c r="A41" s="112"/>
      <c r="B41" s="173" t="str">
        <f>IFERROR(VLOOKUP(A41,'4. Descrição das Rubricas'!$A$2:$B$11,2,FALSE),"")</f>
        <v/>
      </c>
      <c r="C41" s="102"/>
      <c r="D41" s="113"/>
      <c r="E41" s="117"/>
      <c r="F41" s="86"/>
      <c r="G41" s="51">
        <f t="shared" si="0"/>
        <v>0</v>
      </c>
      <c r="H41" s="86"/>
      <c r="I41" s="51">
        <f t="shared" si="1"/>
        <v>0</v>
      </c>
      <c r="J41" s="86"/>
      <c r="K41" s="51">
        <f t="shared" si="2"/>
        <v>0</v>
      </c>
      <c r="L41" s="86"/>
      <c r="M41" s="52">
        <f t="shared" si="3"/>
        <v>0</v>
      </c>
      <c r="N41" s="86"/>
      <c r="O41" s="51">
        <f t="shared" si="4"/>
        <v>0</v>
      </c>
      <c r="P41" s="93"/>
      <c r="Q41" s="53">
        <f t="shared" si="5"/>
        <v>0</v>
      </c>
      <c r="R41" s="47">
        <f t="shared" si="7"/>
        <v>0</v>
      </c>
      <c r="S41" s="114">
        <f t="shared" si="7"/>
        <v>0</v>
      </c>
    </row>
    <row r="42" spans="1:19" s="136" customFormat="1" x14ac:dyDescent="0.2">
      <c r="A42" s="110"/>
      <c r="B42" s="174" t="str">
        <f>IFERROR(VLOOKUP(A42,'4. Descrição das Rubricas'!$A$2:$B$11,2,FALSE),"")</f>
        <v/>
      </c>
      <c r="C42" s="100"/>
      <c r="D42" s="111"/>
      <c r="E42" s="118"/>
      <c r="F42" s="83"/>
      <c r="G42" s="42">
        <f t="shared" si="0"/>
        <v>0</v>
      </c>
      <c r="H42" s="83"/>
      <c r="I42" s="42">
        <f t="shared" si="1"/>
        <v>0</v>
      </c>
      <c r="J42" s="83"/>
      <c r="K42" s="42">
        <f t="shared" si="2"/>
        <v>0</v>
      </c>
      <c r="L42" s="83"/>
      <c r="M42" s="42">
        <f t="shared" si="3"/>
        <v>0</v>
      </c>
      <c r="N42" s="83"/>
      <c r="O42" s="42">
        <f t="shared" si="4"/>
        <v>0</v>
      </c>
      <c r="P42" s="90"/>
      <c r="Q42" s="43">
        <f t="shared" si="5"/>
        <v>0</v>
      </c>
      <c r="R42" s="44">
        <f t="shared" si="7"/>
        <v>0</v>
      </c>
      <c r="S42" s="58">
        <f t="shared" si="7"/>
        <v>0</v>
      </c>
    </row>
    <row r="43" spans="1:19" s="138" customFormat="1" x14ac:dyDescent="0.2">
      <c r="A43" s="112"/>
      <c r="B43" s="173" t="str">
        <f>IFERROR(VLOOKUP(A43,'4. Descrição das Rubricas'!$A$2:$B$11,2,FALSE),"")</f>
        <v/>
      </c>
      <c r="C43" s="102"/>
      <c r="D43" s="113"/>
      <c r="E43" s="117"/>
      <c r="F43" s="86"/>
      <c r="G43" s="51">
        <f t="shared" si="0"/>
        <v>0</v>
      </c>
      <c r="H43" s="86"/>
      <c r="I43" s="51">
        <f t="shared" si="1"/>
        <v>0</v>
      </c>
      <c r="J43" s="86"/>
      <c r="K43" s="51">
        <f t="shared" si="2"/>
        <v>0</v>
      </c>
      <c r="L43" s="86"/>
      <c r="M43" s="52">
        <f t="shared" si="3"/>
        <v>0</v>
      </c>
      <c r="N43" s="86"/>
      <c r="O43" s="51">
        <f t="shared" si="4"/>
        <v>0</v>
      </c>
      <c r="P43" s="93"/>
      <c r="Q43" s="53">
        <f t="shared" si="5"/>
        <v>0</v>
      </c>
      <c r="R43" s="47">
        <f t="shared" si="7"/>
        <v>0</v>
      </c>
      <c r="S43" s="114">
        <f t="shared" si="7"/>
        <v>0</v>
      </c>
    </row>
    <row r="44" spans="1:19" s="136" customFormat="1" x14ac:dyDescent="0.2">
      <c r="A44" s="110"/>
      <c r="B44" s="174" t="str">
        <f>IFERROR(VLOOKUP(A44,'4. Descrição das Rubricas'!$A$2:$B$11,2,FALSE),"")</f>
        <v/>
      </c>
      <c r="C44" s="100"/>
      <c r="D44" s="111"/>
      <c r="E44" s="118"/>
      <c r="F44" s="83"/>
      <c r="G44" s="42">
        <f t="shared" si="0"/>
        <v>0</v>
      </c>
      <c r="H44" s="83"/>
      <c r="I44" s="42">
        <f t="shared" si="1"/>
        <v>0</v>
      </c>
      <c r="J44" s="83"/>
      <c r="K44" s="42">
        <f t="shared" si="2"/>
        <v>0</v>
      </c>
      <c r="L44" s="83"/>
      <c r="M44" s="42">
        <f t="shared" si="3"/>
        <v>0</v>
      </c>
      <c r="N44" s="83"/>
      <c r="O44" s="42">
        <f t="shared" si="4"/>
        <v>0</v>
      </c>
      <c r="P44" s="90"/>
      <c r="Q44" s="43">
        <f t="shared" si="5"/>
        <v>0</v>
      </c>
      <c r="R44" s="44">
        <f t="shared" si="7"/>
        <v>0</v>
      </c>
      <c r="S44" s="58">
        <f t="shared" si="7"/>
        <v>0</v>
      </c>
    </row>
    <row r="45" spans="1:19" s="138" customFormat="1" x14ac:dyDescent="0.2">
      <c r="A45" s="112"/>
      <c r="B45" s="173" t="str">
        <f>IFERROR(VLOOKUP(A45,'4. Descrição das Rubricas'!$A$2:$B$11,2,FALSE),"")</f>
        <v/>
      </c>
      <c r="C45" s="102"/>
      <c r="D45" s="113"/>
      <c r="E45" s="117"/>
      <c r="F45" s="86"/>
      <c r="G45" s="51">
        <f t="shared" si="0"/>
        <v>0</v>
      </c>
      <c r="H45" s="86"/>
      <c r="I45" s="51">
        <f t="shared" si="1"/>
        <v>0</v>
      </c>
      <c r="J45" s="86"/>
      <c r="K45" s="51">
        <f t="shared" si="2"/>
        <v>0</v>
      </c>
      <c r="L45" s="86"/>
      <c r="M45" s="52">
        <f t="shared" si="3"/>
        <v>0</v>
      </c>
      <c r="N45" s="86"/>
      <c r="O45" s="51">
        <f t="shared" si="4"/>
        <v>0</v>
      </c>
      <c r="P45" s="93"/>
      <c r="Q45" s="53">
        <f t="shared" si="5"/>
        <v>0</v>
      </c>
      <c r="R45" s="47">
        <f t="shared" si="7"/>
        <v>0</v>
      </c>
      <c r="S45" s="114">
        <f t="shared" si="7"/>
        <v>0</v>
      </c>
    </row>
    <row r="46" spans="1:19" s="136" customFormat="1" x14ac:dyDescent="0.2">
      <c r="A46" s="110"/>
      <c r="B46" s="174" t="str">
        <f>IFERROR(VLOOKUP(A46,'4. Descrição das Rubricas'!$A$2:$B$11,2,FALSE),"")</f>
        <v/>
      </c>
      <c r="C46" s="100"/>
      <c r="D46" s="111"/>
      <c r="E46" s="118"/>
      <c r="F46" s="83"/>
      <c r="G46" s="42">
        <f t="shared" si="0"/>
        <v>0</v>
      </c>
      <c r="H46" s="83"/>
      <c r="I46" s="42">
        <f t="shared" si="1"/>
        <v>0</v>
      </c>
      <c r="J46" s="83"/>
      <c r="K46" s="42">
        <f t="shared" si="2"/>
        <v>0</v>
      </c>
      <c r="L46" s="83"/>
      <c r="M46" s="42">
        <f t="shared" si="3"/>
        <v>0</v>
      </c>
      <c r="N46" s="83"/>
      <c r="O46" s="42">
        <f t="shared" si="4"/>
        <v>0</v>
      </c>
      <c r="P46" s="90"/>
      <c r="Q46" s="43">
        <f t="shared" si="5"/>
        <v>0</v>
      </c>
      <c r="R46" s="44">
        <f t="shared" si="7"/>
        <v>0</v>
      </c>
      <c r="S46" s="58">
        <f t="shared" si="7"/>
        <v>0</v>
      </c>
    </row>
    <row r="47" spans="1:19" s="138" customFormat="1" x14ac:dyDescent="0.2">
      <c r="A47" s="112"/>
      <c r="B47" s="173" t="str">
        <f>IFERROR(VLOOKUP(A47,'4. Descrição das Rubricas'!$A$2:$B$11,2,FALSE),"")</f>
        <v/>
      </c>
      <c r="C47" s="102"/>
      <c r="D47" s="113"/>
      <c r="E47" s="117"/>
      <c r="F47" s="86"/>
      <c r="G47" s="51">
        <f t="shared" si="0"/>
        <v>0</v>
      </c>
      <c r="H47" s="86"/>
      <c r="I47" s="51">
        <f t="shared" si="1"/>
        <v>0</v>
      </c>
      <c r="J47" s="86"/>
      <c r="K47" s="51">
        <f t="shared" si="2"/>
        <v>0</v>
      </c>
      <c r="L47" s="86"/>
      <c r="M47" s="52">
        <f t="shared" si="3"/>
        <v>0</v>
      </c>
      <c r="N47" s="86"/>
      <c r="O47" s="51">
        <f t="shared" si="4"/>
        <v>0</v>
      </c>
      <c r="P47" s="93"/>
      <c r="Q47" s="53">
        <f t="shared" si="5"/>
        <v>0</v>
      </c>
      <c r="R47" s="47">
        <f t="shared" si="7"/>
        <v>0</v>
      </c>
      <c r="S47" s="114">
        <f t="shared" si="7"/>
        <v>0</v>
      </c>
    </row>
    <row r="48" spans="1:19" s="136" customFormat="1" x14ac:dyDescent="0.2">
      <c r="A48" s="110"/>
      <c r="B48" s="174" t="str">
        <f>IFERROR(VLOOKUP(A48,'4. Descrição das Rubricas'!$A$2:$B$11,2,FALSE),"")</f>
        <v/>
      </c>
      <c r="C48" s="100"/>
      <c r="D48" s="111"/>
      <c r="E48" s="119"/>
      <c r="F48" s="83"/>
      <c r="G48" s="42">
        <f t="shared" si="0"/>
        <v>0</v>
      </c>
      <c r="H48" s="83"/>
      <c r="I48" s="42">
        <f t="shared" si="1"/>
        <v>0</v>
      </c>
      <c r="J48" s="83"/>
      <c r="K48" s="42">
        <f t="shared" si="2"/>
        <v>0</v>
      </c>
      <c r="L48" s="83"/>
      <c r="M48" s="42">
        <f t="shared" si="3"/>
        <v>0</v>
      </c>
      <c r="N48" s="83"/>
      <c r="O48" s="42">
        <f t="shared" si="4"/>
        <v>0</v>
      </c>
      <c r="P48" s="90"/>
      <c r="Q48" s="43">
        <f t="shared" si="5"/>
        <v>0</v>
      </c>
      <c r="R48" s="44">
        <f t="shared" si="7"/>
        <v>0</v>
      </c>
      <c r="S48" s="58">
        <f t="shared" si="7"/>
        <v>0</v>
      </c>
    </row>
    <row r="49" spans="1:19" s="138" customFormat="1" x14ac:dyDescent="0.2">
      <c r="A49" s="112"/>
      <c r="B49" s="173" t="str">
        <f>IFERROR(VLOOKUP(A49,'4. Descrição das Rubricas'!$A$2:$B$11,2,FALSE),"")</f>
        <v/>
      </c>
      <c r="C49" s="102"/>
      <c r="D49" s="113"/>
      <c r="E49" s="120"/>
      <c r="F49" s="87"/>
      <c r="G49" s="54">
        <f t="shared" si="0"/>
        <v>0</v>
      </c>
      <c r="H49" s="88"/>
      <c r="I49" s="55">
        <f t="shared" si="1"/>
        <v>0</v>
      </c>
      <c r="J49" s="88"/>
      <c r="K49" s="55">
        <f t="shared" si="2"/>
        <v>0</v>
      </c>
      <c r="L49" s="88"/>
      <c r="M49" s="56">
        <f t="shared" si="3"/>
        <v>0</v>
      </c>
      <c r="N49" s="88"/>
      <c r="O49" s="55">
        <f t="shared" si="4"/>
        <v>0</v>
      </c>
      <c r="P49" s="94"/>
      <c r="Q49" s="53">
        <f t="shared" si="5"/>
        <v>0</v>
      </c>
      <c r="R49" s="47">
        <f t="shared" si="7"/>
        <v>0</v>
      </c>
      <c r="S49" s="114">
        <f t="shared" si="7"/>
        <v>0</v>
      </c>
    </row>
    <row r="50" spans="1:19" s="136" customFormat="1" x14ac:dyDescent="0.2">
      <c r="A50" s="110"/>
      <c r="B50" s="174" t="str">
        <f>IFERROR(VLOOKUP(A50,'4. Descrição das Rubricas'!$A$2:$B$11,2,FALSE),"")</f>
        <v/>
      </c>
      <c r="C50" s="100"/>
      <c r="D50" s="111"/>
      <c r="E50" s="119"/>
      <c r="F50" s="121"/>
      <c r="G50" s="57">
        <f t="shared" si="0"/>
        <v>0</v>
      </c>
      <c r="H50" s="122"/>
      <c r="I50" s="58">
        <f t="shared" si="1"/>
        <v>0</v>
      </c>
      <c r="J50" s="122"/>
      <c r="K50" s="58">
        <f t="shared" si="2"/>
        <v>0</v>
      </c>
      <c r="L50" s="122"/>
      <c r="M50" s="58">
        <f t="shared" si="3"/>
        <v>0</v>
      </c>
      <c r="N50" s="122"/>
      <c r="O50" s="58">
        <f t="shared" si="4"/>
        <v>0</v>
      </c>
      <c r="P50" s="123"/>
      <c r="Q50" s="43">
        <f t="shared" si="5"/>
        <v>0</v>
      </c>
      <c r="R50" s="44">
        <f t="shared" si="7"/>
        <v>0</v>
      </c>
      <c r="S50" s="58">
        <f t="shared" si="7"/>
        <v>0</v>
      </c>
    </row>
    <row r="51" spans="1:19" s="138" customFormat="1" x14ac:dyDescent="0.2">
      <c r="A51" s="112"/>
      <c r="B51" s="173" t="str">
        <f>IFERROR(VLOOKUP(A51,'4. Descrição das Rubricas'!$A$2:$B$11,2,FALSE),"")</f>
        <v/>
      </c>
      <c r="C51" s="102"/>
      <c r="D51" s="113"/>
      <c r="E51" s="120"/>
      <c r="F51" s="87"/>
      <c r="G51" s="54">
        <f t="shared" si="0"/>
        <v>0</v>
      </c>
      <c r="H51" s="124"/>
      <c r="I51" s="59">
        <f t="shared" si="1"/>
        <v>0</v>
      </c>
      <c r="J51" s="124"/>
      <c r="K51" s="59">
        <f t="shared" si="2"/>
        <v>0</v>
      </c>
      <c r="L51" s="124"/>
      <c r="M51" s="60">
        <f t="shared" si="3"/>
        <v>0</v>
      </c>
      <c r="N51" s="124"/>
      <c r="O51" s="59">
        <f t="shared" si="4"/>
        <v>0</v>
      </c>
      <c r="P51" s="125"/>
      <c r="Q51" s="53">
        <f t="shared" si="5"/>
        <v>0</v>
      </c>
      <c r="R51" s="47">
        <f t="shared" si="7"/>
        <v>0</v>
      </c>
      <c r="S51" s="114">
        <f t="shared" si="7"/>
        <v>0</v>
      </c>
    </row>
    <row r="52" spans="1:19" s="136" customFormat="1" x14ac:dyDescent="0.2">
      <c r="A52" s="110"/>
      <c r="B52" s="174" t="str">
        <f>IFERROR(VLOOKUP(A52,'4. Descrição das Rubricas'!$A$2:$B$11,2,FALSE),"")</f>
        <v/>
      </c>
      <c r="C52" s="100"/>
      <c r="D52" s="111"/>
      <c r="E52" s="119"/>
      <c r="F52" s="121"/>
      <c r="G52" s="57">
        <f t="shared" si="0"/>
        <v>0</v>
      </c>
      <c r="H52" s="122"/>
      <c r="I52" s="58">
        <f t="shared" si="1"/>
        <v>0</v>
      </c>
      <c r="J52" s="122"/>
      <c r="K52" s="58">
        <f t="shared" si="2"/>
        <v>0</v>
      </c>
      <c r="L52" s="122"/>
      <c r="M52" s="58">
        <f t="shared" si="3"/>
        <v>0</v>
      </c>
      <c r="N52" s="122"/>
      <c r="O52" s="58">
        <f t="shared" si="4"/>
        <v>0</v>
      </c>
      <c r="P52" s="123"/>
      <c r="Q52" s="43">
        <f t="shared" si="5"/>
        <v>0</v>
      </c>
      <c r="R52" s="44">
        <f t="shared" si="7"/>
        <v>0</v>
      </c>
      <c r="S52" s="58">
        <f t="shared" si="7"/>
        <v>0</v>
      </c>
    </row>
    <row r="53" spans="1:19" s="138" customFormat="1" x14ac:dyDescent="0.2">
      <c r="A53" s="112"/>
      <c r="B53" s="173" t="str">
        <f>IFERROR(VLOOKUP(A53,'4. Descrição das Rubricas'!$A$2:$B$11,2,FALSE),"")</f>
        <v/>
      </c>
      <c r="C53" s="102"/>
      <c r="D53" s="113"/>
      <c r="E53" s="120"/>
      <c r="F53" s="87"/>
      <c r="G53" s="54">
        <f t="shared" si="0"/>
        <v>0</v>
      </c>
      <c r="H53" s="124"/>
      <c r="I53" s="59">
        <f t="shared" si="1"/>
        <v>0</v>
      </c>
      <c r="J53" s="124"/>
      <c r="K53" s="59">
        <f t="shared" si="2"/>
        <v>0</v>
      </c>
      <c r="L53" s="124"/>
      <c r="M53" s="60">
        <f t="shared" si="3"/>
        <v>0</v>
      </c>
      <c r="N53" s="124"/>
      <c r="O53" s="59">
        <f t="shared" si="4"/>
        <v>0</v>
      </c>
      <c r="P53" s="125"/>
      <c r="Q53" s="53">
        <f t="shared" si="5"/>
        <v>0</v>
      </c>
      <c r="R53" s="47">
        <f t="shared" si="7"/>
        <v>0</v>
      </c>
      <c r="S53" s="114">
        <f t="shared" si="7"/>
        <v>0</v>
      </c>
    </row>
    <row r="54" spans="1:19" s="136" customFormat="1" x14ac:dyDescent="0.2">
      <c r="A54" s="110"/>
      <c r="B54" s="174" t="str">
        <f>IFERROR(VLOOKUP(A54,'4. Descrição das Rubricas'!$A$2:$B$11,2,FALSE),"")</f>
        <v/>
      </c>
      <c r="C54" s="100"/>
      <c r="D54" s="111"/>
      <c r="E54" s="119"/>
      <c r="F54" s="121"/>
      <c r="G54" s="57">
        <f t="shared" si="0"/>
        <v>0</v>
      </c>
      <c r="H54" s="122"/>
      <c r="I54" s="58">
        <f t="shared" si="1"/>
        <v>0</v>
      </c>
      <c r="J54" s="122"/>
      <c r="K54" s="58">
        <f t="shared" si="2"/>
        <v>0</v>
      </c>
      <c r="L54" s="122"/>
      <c r="M54" s="58">
        <f t="shared" si="3"/>
        <v>0</v>
      </c>
      <c r="N54" s="122"/>
      <c r="O54" s="58">
        <f t="shared" si="4"/>
        <v>0</v>
      </c>
      <c r="P54" s="123"/>
      <c r="Q54" s="43">
        <f t="shared" si="5"/>
        <v>0</v>
      </c>
      <c r="R54" s="44">
        <f t="shared" si="7"/>
        <v>0</v>
      </c>
      <c r="S54" s="58">
        <f t="shared" si="7"/>
        <v>0</v>
      </c>
    </row>
    <row r="55" spans="1:19" s="138" customFormat="1" x14ac:dyDescent="0.2">
      <c r="A55" s="112"/>
      <c r="B55" s="173" t="str">
        <f>IFERROR(VLOOKUP(A55,'4. Descrição das Rubricas'!$A$2:$B$11,2,FALSE),"")</f>
        <v/>
      </c>
      <c r="C55" s="102"/>
      <c r="D55" s="113"/>
      <c r="E55" s="120"/>
      <c r="F55" s="87"/>
      <c r="G55" s="54">
        <f t="shared" si="0"/>
        <v>0</v>
      </c>
      <c r="H55" s="124"/>
      <c r="I55" s="59">
        <f t="shared" si="1"/>
        <v>0</v>
      </c>
      <c r="J55" s="124"/>
      <c r="K55" s="59">
        <f t="shared" si="2"/>
        <v>0</v>
      </c>
      <c r="L55" s="124"/>
      <c r="M55" s="60">
        <f t="shared" si="3"/>
        <v>0</v>
      </c>
      <c r="N55" s="124"/>
      <c r="O55" s="59">
        <f t="shared" si="4"/>
        <v>0</v>
      </c>
      <c r="P55" s="125"/>
      <c r="Q55" s="53">
        <f t="shared" si="5"/>
        <v>0</v>
      </c>
      <c r="R55" s="47">
        <f>F55+H55+J55+L55+N55+P55</f>
        <v>0</v>
      </c>
      <c r="S55" s="114">
        <f>G55+I55+K55+M55+O55+Q55</f>
        <v>0</v>
      </c>
    </row>
    <row r="56" spans="1:19" s="136" customFormat="1" x14ac:dyDescent="0.2">
      <c r="A56" s="110"/>
      <c r="B56" s="174" t="str">
        <f>IFERROR(VLOOKUP(A56,'4. Descrição das Rubricas'!$A$2:$B$11,2,FALSE),"")</f>
        <v/>
      </c>
      <c r="C56" s="100"/>
      <c r="D56" s="111"/>
      <c r="E56" s="119"/>
      <c r="F56" s="121"/>
      <c r="G56" s="57">
        <f t="shared" si="0"/>
        <v>0</v>
      </c>
      <c r="H56" s="122"/>
      <c r="I56" s="58">
        <f t="shared" si="1"/>
        <v>0</v>
      </c>
      <c r="J56" s="122"/>
      <c r="K56" s="58">
        <f t="shared" si="2"/>
        <v>0</v>
      </c>
      <c r="L56" s="122"/>
      <c r="M56" s="58">
        <f t="shared" si="3"/>
        <v>0</v>
      </c>
      <c r="N56" s="122"/>
      <c r="O56" s="58">
        <f t="shared" si="4"/>
        <v>0</v>
      </c>
      <c r="P56" s="123"/>
      <c r="Q56" s="43">
        <f t="shared" si="5"/>
        <v>0</v>
      </c>
      <c r="R56" s="44">
        <f t="shared" ref="R56:S74" si="8">F56+H56+J56+L56+N56+P56</f>
        <v>0</v>
      </c>
      <c r="S56" s="58">
        <f t="shared" si="8"/>
        <v>0</v>
      </c>
    </row>
    <row r="57" spans="1:19" s="138" customFormat="1" x14ac:dyDescent="0.2">
      <c r="A57" s="112"/>
      <c r="B57" s="173" t="str">
        <f>IFERROR(VLOOKUP(A57,'4. Descrição das Rubricas'!$A$2:$B$11,2,FALSE),"")</f>
        <v/>
      </c>
      <c r="C57" s="102"/>
      <c r="D57" s="113"/>
      <c r="E57" s="120"/>
      <c r="F57" s="87"/>
      <c r="G57" s="54">
        <f t="shared" si="0"/>
        <v>0</v>
      </c>
      <c r="H57" s="124"/>
      <c r="I57" s="59">
        <f t="shared" si="1"/>
        <v>0</v>
      </c>
      <c r="J57" s="124"/>
      <c r="K57" s="59">
        <f t="shared" si="2"/>
        <v>0</v>
      </c>
      <c r="L57" s="124"/>
      <c r="M57" s="60">
        <f t="shared" si="3"/>
        <v>0</v>
      </c>
      <c r="N57" s="124"/>
      <c r="O57" s="59">
        <f t="shared" si="4"/>
        <v>0</v>
      </c>
      <c r="P57" s="125"/>
      <c r="Q57" s="53">
        <f t="shared" si="5"/>
        <v>0</v>
      </c>
      <c r="R57" s="47">
        <f t="shared" si="8"/>
        <v>0</v>
      </c>
      <c r="S57" s="114">
        <f t="shared" si="8"/>
        <v>0</v>
      </c>
    </row>
    <row r="58" spans="1:19" s="136" customFormat="1" x14ac:dyDescent="0.2">
      <c r="A58" s="110"/>
      <c r="B58" s="174" t="str">
        <f>IFERROR(VLOOKUP(A58,'4. Descrição das Rubricas'!$A$2:$B$11,2,FALSE),"")</f>
        <v/>
      </c>
      <c r="C58" s="100"/>
      <c r="D58" s="111"/>
      <c r="E58" s="119"/>
      <c r="F58" s="121"/>
      <c r="G58" s="57">
        <f t="shared" si="0"/>
        <v>0</v>
      </c>
      <c r="H58" s="122"/>
      <c r="I58" s="58">
        <f t="shared" si="1"/>
        <v>0</v>
      </c>
      <c r="J58" s="122"/>
      <c r="K58" s="58">
        <f t="shared" si="2"/>
        <v>0</v>
      </c>
      <c r="L58" s="122"/>
      <c r="M58" s="58">
        <f t="shared" si="3"/>
        <v>0</v>
      </c>
      <c r="N58" s="122"/>
      <c r="O58" s="58">
        <f t="shared" si="4"/>
        <v>0</v>
      </c>
      <c r="P58" s="123"/>
      <c r="Q58" s="43">
        <f t="shared" si="5"/>
        <v>0</v>
      </c>
      <c r="R58" s="44">
        <f t="shared" si="8"/>
        <v>0</v>
      </c>
      <c r="S58" s="58">
        <f t="shared" si="8"/>
        <v>0</v>
      </c>
    </row>
    <row r="59" spans="1:19" s="138" customFormat="1" x14ac:dyDescent="0.2">
      <c r="A59" s="112"/>
      <c r="B59" s="173" t="str">
        <f>IFERROR(VLOOKUP(A59,'4. Descrição das Rubricas'!$A$2:$B$11,2,FALSE),"")</f>
        <v/>
      </c>
      <c r="C59" s="102"/>
      <c r="D59" s="113"/>
      <c r="E59" s="120"/>
      <c r="F59" s="87"/>
      <c r="G59" s="54">
        <f t="shared" si="0"/>
        <v>0</v>
      </c>
      <c r="H59" s="124"/>
      <c r="I59" s="59">
        <f t="shared" si="1"/>
        <v>0</v>
      </c>
      <c r="J59" s="124"/>
      <c r="K59" s="59">
        <f t="shared" si="2"/>
        <v>0</v>
      </c>
      <c r="L59" s="124"/>
      <c r="M59" s="60">
        <f t="shared" si="3"/>
        <v>0</v>
      </c>
      <c r="N59" s="124"/>
      <c r="O59" s="59">
        <f t="shared" si="4"/>
        <v>0</v>
      </c>
      <c r="P59" s="125"/>
      <c r="Q59" s="53">
        <f t="shared" si="5"/>
        <v>0</v>
      </c>
      <c r="R59" s="47">
        <f t="shared" si="8"/>
        <v>0</v>
      </c>
      <c r="S59" s="114">
        <f t="shared" si="8"/>
        <v>0</v>
      </c>
    </row>
    <row r="60" spans="1:19" s="136" customFormat="1" x14ac:dyDescent="0.2">
      <c r="A60" s="110"/>
      <c r="B60" s="174" t="str">
        <f>IFERROR(VLOOKUP(A60,'4. Descrição das Rubricas'!$A$2:$B$11,2,FALSE),"")</f>
        <v/>
      </c>
      <c r="C60" s="100"/>
      <c r="D60" s="111"/>
      <c r="E60" s="119"/>
      <c r="F60" s="121"/>
      <c r="G60" s="57">
        <f t="shared" si="0"/>
        <v>0</v>
      </c>
      <c r="H60" s="122"/>
      <c r="I60" s="58">
        <f t="shared" si="1"/>
        <v>0</v>
      </c>
      <c r="J60" s="122"/>
      <c r="K60" s="58">
        <f t="shared" si="2"/>
        <v>0</v>
      </c>
      <c r="L60" s="122"/>
      <c r="M60" s="58">
        <f t="shared" si="3"/>
        <v>0</v>
      </c>
      <c r="N60" s="122"/>
      <c r="O60" s="58">
        <f t="shared" si="4"/>
        <v>0</v>
      </c>
      <c r="P60" s="123"/>
      <c r="Q60" s="43">
        <f t="shared" si="5"/>
        <v>0</v>
      </c>
      <c r="R60" s="44">
        <f t="shared" si="8"/>
        <v>0</v>
      </c>
      <c r="S60" s="58">
        <f t="shared" si="8"/>
        <v>0</v>
      </c>
    </row>
    <row r="61" spans="1:19" s="138" customFormat="1" x14ac:dyDescent="0.2">
      <c r="A61" s="112"/>
      <c r="B61" s="173" t="str">
        <f>IFERROR(VLOOKUP(A61,'4. Descrição das Rubricas'!$A$2:$B$11,2,FALSE),"")</f>
        <v/>
      </c>
      <c r="C61" s="102"/>
      <c r="D61" s="113"/>
      <c r="E61" s="120"/>
      <c r="F61" s="87"/>
      <c r="G61" s="54">
        <f t="shared" si="0"/>
        <v>0</v>
      </c>
      <c r="H61" s="124"/>
      <c r="I61" s="59">
        <f t="shared" si="1"/>
        <v>0</v>
      </c>
      <c r="J61" s="124"/>
      <c r="K61" s="59">
        <f t="shared" si="2"/>
        <v>0</v>
      </c>
      <c r="L61" s="124"/>
      <c r="M61" s="60">
        <f t="shared" si="3"/>
        <v>0</v>
      </c>
      <c r="N61" s="124"/>
      <c r="O61" s="59">
        <f t="shared" si="4"/>
        <v>0</v>
      </c>
      <c r="P61" s="125"/>
      <c r="Q61" s="53">
        <f t="shared" si="5"/>
        <v>0</v>
      </c>
      <c r="R61" s="47">
        <f t="shared" si="8"/>
        <v>0</v>
      </c>
      <c r="S61" s="114">
        <f t="shared" si="8"/>
        <v>0</v>
      </c>
    </row>
    <row r="62" spans="1:19" s="136" customFormat="1" x14ac:dyDescent="0.2">
      <c r="A62" s="110"/>
      <c r="B62" s="174" t="str">
        <f>IFERROR(VLOOKUP(A62,'4. Descrição das Rubricas'!$A$2:$B$11,2,FALSE),"")</f>
        <v/>
      </c>
      <c r="C62" s="100"/>
      <c r="D62" s="111"/>
      <c r="E62" s="119"/>
      <c r="F62" s="121"/>
      <c r="G62" s="57">
        <f t="shared" si="0"/>
        <v>0</v>
      </c>
      <c r="H62" s="122"/>
      <c r="I62" s="58">
        <f t="shared" si="1"/>
        <v>0</v>
      </c>
      <c r="J62" s="122"/>
      <c r="K62" s="58">
        <f t="shared" si="2"/>
        <v>0</v>
      </c>
      <c r="L62" s="122"/>
      <c r="M62" s="58">
        <f t="shared" si="3"/>
        <v>0</v>
      </c>
      <c r="N62" s="122"/>
      <c r="O62" s="58">
        <f t="shared" si="4"/>
        <v>0</v>
      </c>
      <c r="P62" s="123"/>
      <c r="Q62" s="43">
        <f t="shared" si="5"/>
        <v>0</v>
      </c>
      <c r="R62" s="44">
        <f t="shared" si="8"/>
        <v>0</v>
      </c>
      <c r="S62" s="58">
        <f t="shared" si="8"/>
        <v>0</v>
      </c>
    </row>
    <row r="63" spans="1:19" s="23" customFormat="1" x14ac:dyDescent="0.2">
      <c r="A63" s="112"/>
      <c r="B63" s="173" t="str">
        <f>IFERROR(VLOOKUP(A63,'4. Descrição das Rubricas'!$A$2:$B$11,2,FALSE),"")</f>
        <v/>
      </c>
      <c r="C63" s="102"/>
      <c r="D63" s="113"/>
      <c r="E63" s="120"/>
      <c r="F63" s="87"/>
      <c r="G63" s="54">
        <f t="shared" si="0"/>
        <v>0</v>
      </c>
      <c r="H63" s="124"/>
      <c r="I63" s="59">
        <f t="shared" si="1"/>
        <v>0</v>
      </c>
      <c r="J63" s="124"/>
      <c r="K63" s="59">
        <f t="shared" si="2"/>
        <v>0</v>
      </c>
      <c r="L63" s="124"/>
      <c r="M63" s="60">
        <f t="shared" si="3"/>
        <v>0</v>
      </c>
      <c r="N63" s="124"/>
      <c r="O63" s="59">
        <f t="shared" si="4"/>
        <v>0</v>
      </c>
      <c r="P63" s="125"/>
      <c r="Q63" s="53">
        <f t="shared" si="5"/>
        <v>0</v>
      </c>
      <c r="R63" s="47">
        <f t="shared" si="8"/>
        <v>0</v>
      </c>
      <c r="S63" s="114">
        <f t="shared" si="8"/>
        <v>0</v>
      </c>
    </row>
    <row r="64" spans="1:19" x14ac:dyDescent="0.2">
      <c r="A64" s="110"/>
      <c r="B64" s="174" t="str">
        <f>IFERROR(VLOOKUP(A64,'4. Descrição das Rubricas'!$A$2:$B$11,2,FALSE),"")</f>
        <v/>
      </c>
      <c r="C64" s="100"/>
      <c r="D64" s="111"/>
      <c r="E64" s="119"/>
      <c r="F64" s="121"/>
      <c r="G64" s="57">
        <f t="shared" si="0"/>
        <v>0</v>
      </c>
      <c r="H64" s="122"/>
      <c r="I64" s="58">
        <f t="shared" si="1"/>
        <v>0</v>
      </c>
      <c r="J64" s="122"/>
      <c r="K64" s="58">
        <f t="shared" si="2"/>
        <v>0</v>
      </c>
      <c r="L64" s="122"/>
      <c r="M64" s="58">
        <f t="shared" si="3"/>
        <v>0</v>
      </c>
      <c r="N64" s="122"/>
      <c r="O64" s="58">
        <f t="shared" si="4"/>
        <v>0</v>
      </c>
      <c r="P64" s="123"/>
      <c r="Q64" s="43">
        <f t="shared" si="5"/>
        <v>0</v>
      </c>
      <c r="R64" s="44">
        <f t="shared" si="8"/>
        <v>0</v>
      </c>
      <c r="S64" s="58">
        <f t="shared" si="8"/>
        <v>0</v>
      </c>
    </row>
    <row r="65" spans="1:19" s="23" customFormat="1" x14ac:dyDescent="0.2">
      <c r="A65" s="112"/>
      <c r="B65" s="173" t="str">
        <f>IFERROR(VLOOKUP(A65,'4. Descrição das Rubricas'!$A$2:$B$11,2,FALSE),"")</f>
        <v/>
      </c>
      <c r="C65" s="102"/>
      <c r="D65" s="113"/>
      <c r="E65" s="120"/>
      <c r="F65" s="87"/>
      <c r="G65" s="54">
        <f t="shared" si="0"/>
        <v>0</v>
      </c>
      <c r="H65" s="124"/>
      <c r="I65" s="59">
        <f t="shared" si="1"/>
        <v>0</v>
      </c>
      <c r="J65" s="124"/>
      <c r="K65" s="59">
        <f t="shared" si="2"/>
        <v>0</v>
      </c>
      <c r="L65" s="124"/>
      <c r="M65" s="60">
        <f t="shared" si="3"/>
        <v>0</v>
      </c>
      <c r="N65" s="124"/>
      <c r="O65" s="59">
        <f t="shared" si="4"/>
        <v>0</v>
      </c>
      <c r="P65" s="125"/>
      <c r="Q65" s="53">
        <f t="shared" si="5"/>
        <v>0</v>
      </c>
      <c r="R65" s="47">
        <f t="shared" si="8"/>
        <v>0</v>
      </c>
      <c r="S65" s="114">
        <f t="shared" si="8"/>
        <v>0</v>
      </c>
    </row>
    <row r="66" spans="1:19" x14ac:dyDescent="0.2">
      <c r="A66" s="110"/>
      <c r="B66" s="174" t="str">
        <f>IFERROR(VLOOKUP(A66,'4. Descrição das Rubricas'!$A$2:$B$11,2,FALSE),"")</f>
        <v/>
      </c>
      <c r="C66" s="100"/>
      <c r="D66" s="111"/>
      <c r="E66" s="119"/>
      <c r="F66" s="121"/>
      <c r="G66" s="57">
        <f t="shared" si="0"/>
        <v>0</v>
      </c>
      <c r="H66" s="122"/>
      <c r="I66" s="58">
        <f t="shared" si="1"/>
        <v>0</v>
      </c>
      <c r="J66" s="122"/>
      <c r="K66" s="58">
        <f t="shared" si="2"/>
        <v>0</v>
      </c>
      <c r="L66" s="122"/>
      <c r="M66" s="58">
        <f t="shared" si="3"/>
        <v>0</v>
      </c>
      <c r="N66" s="122"/>
      <c r="O66" s="58">
        <f t="shared" si="4"/>
        <v>0</v>
      </c>
      <c r="P66" s="123"/>
      <c r="Q66" s="43">
        <f t="shared" si="5"/>
        <v>0</v>
      </c>
      <c r="R66" s="44">
        <f t="shared" si="8"/>
        <v>0</v>
      </c>
      <c r="S66" s="58">
        <f t="shared" si="8"/>
        <v>0</v>
      </c>
    </row>
    <row r="67" spans="1:19" s="23" customFormat="1" x14ac:dyDescent="0.2">
      <c r="A67" s="112"/>
      <c r="B67" s="173" t="str">
        <f>IFERROR(VLOOKUP(A67,'4. Descrição das Rubricas'!$A$2:$B$11,2,FALSE),"")</f>
        <v/>
      </c>
      <c r="C67" s="102"/>
      <c r="D67" s="113"/>
      <c r="E67" s="120"/>
      <c r="F67" s="87"/>
      <c r="G67" s="54">
        <f t="shared" si="0"/>
        <v>0</v>
      </c>
      <c r="H67" s="124"/>
      <c r="I67" s="59">
        <f t="shared" si="1"/>
        <v>0</v>
      </c>
      <c r="J67" s="124"/>
      <c r="K67" s="59">
        <f t="shared" si="2"/>
        <v>0</v>
      </c>
      <c r="L67" s="124"/>
      <c r="M67" s="60">
        <f t="shared" si="3"/>
        <v>0</v>
      </c>
      <c r="N67" s="124"/>
      <c r="O67" s="59">
        <f t="shared" si="4"/>
        <v>0</v>
      </c>
      <c r="P67" s="125"/>
      <c r="Q67" s="53">
        <f t="shared" si="5"/>
        <v>0</v>
      </c>
      <c r="R67" s="47">
        <f t="shared" si="8"/>
        <v>0</v>
      </c>
      <c r="S67" s="114">
        <f t="shared" si="8"/>
        <v>0</v>
      </c>
    </row>
    <row r="68" spans="1:19" x14ac:dyDescent="0.2">
      <c r="A68" s="110"/>
      <c r="B68" s="174" t="str">
        <f>IFERROR(VLOOKUP(A68,'4. Descrição das Rubricas'!$A$2:$B$11,2,FALSE),"")</f>
        <v/>
      </c>
      <c r="C68" s="100"/>
      <c r="D68" s="111"/>
      <c r="E68" s="119"/>
      <c r="F68" s="121"/>
      <c r="G68" s="57">
        <f t="shared" si="0"/>
        <v>0</v>
      </c>
      <c r="H68" s="122"/>
      <c r="I68" s="58">
        <f t="shared" si="1"/>
        <v>0</v>
      </c>
      <c r="J68" s="122"/>
      <c r="K68" s="58">
        <f t="shared" si="2"/>
        <v>0</v>
      </c>
      <c r="L68" s="122"/>
      <c r="M68" s="58">
        <f t="shared" si="3"/>
        <v>0</v>
      </c>
      <c r="N68" s="122"/>
      <c r="O68" s="58">
        <f t="shared" si="4"/>
        <v>0</v>
      </c>
      <c r="P68" s="123"/>
      <c r="Q68" s="43">
        <f t="shared" si="5"/>
        <v>0</v>
      </c>
      <c r="R68" s="44">
        <f t="shared" si="8"/>
        <v>0</v>
      </c>
      <c r="S68" s="58">
        <f t="shared" si="8"/>
        <v>0</v>
      </c>
    </row>
    <row r="69" spans="1:19" s="23" customFormat="1" x14ac:dyDescent="0.2">
      <c r="A69" s="112"/>
      <c r="B69" s="173" t="str">
        <f>IFERROR(VLOOKUP(A69,'4. Descrição das Rubricas'!$A$2:$B$11,2,FALSE),"")</f>
        <v/>
      </c>
      <c r="C69" s="102"/>
      <c r="D69" s="113"/>
      <c r="E69" s="120"/>
      <c r="F69" s="87"/>
      <c r="G69" s="54">
        <f t="shared" si="0"/>
        <v>0</v>
      </c>
      <c r="H69" s="124"/>
      <c r="I69" s="59">
        <f t="shared" si="1"/>
        <v>0</v>
      </c>
      <c r="J69" s="124"/>
      <c r="K69" s="59">
        <f t="shared" si="2"/>
        <v>0</v>
      </c>
      <c r="L69" s="124"/>
      <c r="M69" s="60">
        <f t="shared" si="3"/>
        <v>0</v>
      </c>
      <c r="N69" s="124"/>
      <c r="O69" s="59">
        <f t="shared" si="4"/>
        <v>0</v>
      </c>
      <c r="P69" s="125"/>
      <c r="Q69" s="53">
        <f t="shared" si="5"/>
        <v>0</v>
      </c>
      <c r="R69" s="47">
        <f t="shared" si="8"/>
        <v>0</v>
      </c>
      <c r="S69" s="114">
        <f t="shared" si="8"/>
        <v>0</v>
      </c>
    </row>
    <row r="70" spans="1:19" x14ac:dyDescent="0.2">
      <c r="A70" s="110"/>
      <c r="B70" s="174" t="str">
        <f>IFERROR(VLOOKUP(A70,'4. Descrição das Rubricas'!$A$2:$B$11,2,FALSE),"")</f>
        <v/>
      </c>
      <c r="C70" s="100"/>
      <c r="D70" s="111"/>
      <c r="E70" s="119"/>
      <c r="F70" s="121"/>
      <c r="G70" s="57">
        <f t="shared" si="0"/>
        <v>0</v>
      </c>
      <c r="H70" s="122"/>
      <c r="I70" s="58">
        <f t="shared" si="1"/>
        <v>0</v>
      </c>
      <c r="J70" s="122"/>
      <c r="K70" s="58">
        <f t="shared" si="2"/>
        <v>0</v>
      </c>
      <c r="L70" s="122"/>
      <c r="M70" s="58">
        <f t="shared" si="3"/>
        <v>0</v>
      </c>
      <c r="N70" s="122"/>
      <c r="O70" s="58">
        <f t="shared" si="4"/>
        <v>0</v>
      </c>
      <c r="P70" s="123"/>
      <c r="Q70" s="43">
        <f t="shared" si="5"/>
        <v>0</v>
      </c>
      <c r="R70" s="44">
        <f t="shared" si="8"/>
        <v>0</v>
      </c>
      <c r="S70" s="58">
        <f t="shared" si="8"/>
        <v>0</v>
      </c>
    </row>
    <row r="71" spans="1:19" s="23" customFormat="1" x14ac:dyDescent="0.2">
      <c r="A71" s="112"/>
      <c r="B71" s="173" t="str">
        <f>IFERROR(VLOOKUP(A71,'4. Descrição das Rubricas'!$A$2:$B$11,2,FALSE),"")</f>
        <v/>
      </c>
      <c r="C71" s="102"/>
      <c r="D71" s="113"/>
      <c r="E71" s="120"/>
      <c r="F71" s="87"/>
      <c r="G71" s="54">
        <f t="shared" si="0"/>
        <v>0</v>
      </c>
      <c r="H71" s="124"/>
      <c r="I71" s="59">
        <f t="shared" si="1"/>
        <v>0</v>
      </c>
      <c r="J71" s="124"/>
      <c r="K71" s="59">
        <f t="shared" si="2"/>
        <v>0</v>
      </c>
      <c r="L71" s="124"/>
      <c r="M71" s="60">
        <f t="shared" si="3"/>
        <v>0</v>
      </c>
      <c r="N71" s="124"/>
      <c r="O71" s="59">
        <f t="shared" si="4"/>
        <v>0</v>
      </c>
      <c r="P71" s="125"/>
      <c r="Q71" s="53">
        <f t="shared" si="5"/>
        <v>0</v>
      </c>
      <c r="R71" s="47">
        <f t="shared" si="8"/>
        <v>0</v>
      </c>
      <c r="S71" s="114">
        <f t="shared" si="8"/>
        <v>0</v>
      </c>
    </row>
    <row r="72" spans="1:19" x14ac:dyDescent="0.2">
      <c r="A72" s="110"/>
      <c r="B72" s="174" t="str">
        <f>IFERROR(VLOOKUP(A72,'4. Descrição das Rubricas'!$A$2:$B$11,2,FALSE),"")</f>
        <v/>
      </c>
      <c r="C72" s="100"/>
      <c r="D72" s="111"/>
      <c r="E72" s="119"/>
      <c r="F72" s="121"/>
      <c r="G72" s="57">
        <f t="shared" si="0"/>
        <v>0</v>
      </c>
      <c r="H72" s="122"/>
      <c r="I72" s="58">
        <f t="shared" si="1"/>
        <v>0</v>
      </c>
      <c r="J72" s="122"/>
      <c r="K72" s="58">
        <f t="shared" si="2"/>
        <v>0</v>
      </c>
      <c r="L72" s="122"/>
      <c r="M72" s="58">
        <f t="shared" si="3"/>
        <v>0</v>
      </c>
      <c r="N72" s="122"/>
      <c r="O72" s="58">
        <f t="shared" si="4"/>
        <v>0</v>
      </c>
      <c r="P72" s="123"/>
      <c r="Q72" s="43">
        <f t="shared" si="5"/>
        <v>0</v>
      </c>
      <c r="R72" s="44">
        <f t="shared" si="8"/>
        <v>0</v>
      </c>
      <c r="S72" s="58">
        <f t="shared" si="8"/>
        <v>0</v>
      </c>
    </row>
    <row r="73" spans="1:19" s="23" customFormat="1" x14ac:dyDescent="0.2">
      <c r="A73" s="112"/>
      <c r="B73" s="173" t="str">
        <f>IFERROR(VLOOKUP(A73,'4. Descrição das Rubricas'!$A$2:$B$11,2,FALSE),"")</f>
        <v/>
      </c>
      <c r="C73" s="102"/>
      <c r="D73" s="113"/>
      <c r="E73" s="126"/>
      <c r="F73" s="87"/>
      <c r="G73" s="61">
        <f t="shared" si="0"/>
        <v>0</v>
      </c>
      <c r="H73" s="124"/>
      <c r="I73" s="59">
        <f t="shared" si="1"/>
        <v>0</v>
      </c>
      <c r="J73" s="124"/>
      <c r="K73" s="59">
        <f t="shared" si="2"/>
        <v>0</v>
      </c>
      <c r="L73" s="124"/>
      <c r="M73" s="60">
        <f t="shared" si="3"/>
        <v>0</v>
      </c>
      <c r="N73" s="124"/>
      <c r="O73" s="59">
        <f t="shared" si="4"/>
        <v>0</v>
      </c>
      <c r="P73" s="125"/>
      <c r="Q73" s="62">
        <f t="shared" si="5"/>
        <v>0</v>
      </c>
      <c r="R73" s="47">
        <f t="shared" si="8"/>
        <v>0</v>
      </c>
      <c r="S73" s="114">
        <f t="shared" si="8"/>
        <v>0</v>
      </c>
    </row>
    <row r="74" spans="1:19" x14ac:dyDescent="0.2">
      <c r="A74" s="110"/>
      <c r="B74" s="174" t="str">
        <f>IFERROR(VLOOKUP(A74,'4. Descrição das Rubricas'!$A$2:$B$11,2,FALSE),"")</f>
        <v/>
      </c>
      <c r="C74" s="100"/>
      <c r="D74" s="111"/>
      <c r="E74" s="127"/>
      <c r="F74" s="121"/>
      <c r="G74" s="57">
        <f t="shared" si="0"/>
        <v>0</v>
      </c>
      <c r="H74" s="122"/>
      <c r="I74" s="58">
        <f t="shared" si="1"/>
        <v>0</v>
      </c>
      <c r="J74" s="122"/>
      <c r="K74" s="58">
        <f t="shared" si="2"/>
        <v>0</v>
      </c>
      <c r="L74" s="122"/>
      <c r="M74" s="58">
        <f t="shared" si="3"/>
        <v>0</v>
      </c>
      <c r="N74" s="122"/>
      <c r="O74" s="58">
        <f t="shared" si="4"/>
        <v>0</v>
      </c>
      <c r="P74" s="123"/>
      <c r="Q74" s="43">
        <f t="shared" si="5"/>
        <v>0</v>
      </c>
      <c r="R74" s="44">
        <f t="shared" si="8"/>
        <v>0</v>
      </c>
      <c r="S74" s="58">
        <f t="shared" si="8"/>
        <v>0</v>
      </c>
    </row>
    <row r="75" spans="1:19" s="23" customFormat="1" ht="13.5" thickBot="1" x14ac:dyDescent="0.25">
      <c r="A75" s="128"/>
      <c r="B75" s="175" t="str">
        <f>IFERROR(VLOOKUP(A75,'4. Descrição das Rubricas'!$A$2:$B$11,2,FALSE),"")</f>
        <v/>
      </c>
      <c r="C75" s="106"/>
      <c r="D75" s="129"/>
      <c r="E75" s="130"/>
      <c r="F75" s="131"/>
      <c r="G75" s="63">
        <f t="shared" si="0"/>
        <v>0</v>
      </c>
      <c r="H75" s="132"/>
      <c r="I75" s="64">
        <f t="shared" si="1"/>
        <v>0</v>
      </c>
      <c r="J75" s="132"/>
      <c r="K75" s="64">
        <f t="shared" si="2"/>
        <v>0</v>
      </c>
      <c r="L75" s="132"/>
      <c r="M75" s="65">
        <f t="shared" si="3"/>
        <v>0</v>
      </c>
      <c r="N75" s="132"/>
      <c r="O75" s="64">
        <f t="shared" si="4"/>
        <v>0</v>
      </c>
      <c r="P75" s="133"/>
      <c r="Q75" s="66">
        <f t="shared" si="5"/>
        <v>0</v>
      </c>
      <c r="R75" s="67">
        <f>F75+H75+J75+L75+N75+P75</f>
        <v>0</v>
      </c>
      <c r="S75" s="134">
        <f t="shared" ref="S75" si="9">G75+I75+K75+M75+O75+Q75</f>
        <v>0</v>
      </c>
    </row>
    <row r="76" spans="1:19" x14ac:dyDescent="0.2">
      <c r="C76" s="139"/>
    </row>
  </sheetData>
  <sheetProtection algorithmName="SHA-512" hashValue="RPZMKrGzQ9Nk+JzjzLsCUDAI4shZNbflSDfmi1QWzNAFPDNGFBjulmKhOwmYaKQfr8BTBdAP/7TLy+70UpRI9A==" saltValue="xY2/MJmnCMKrtZW6GcXu/g==" spinCount="100000" sheet="1" formatColumns="0" formatRows="0" selectLockedCells="1"/>
  <dataConsolidate/>
  <mergeCells count="10">
    <mergeCell ref="R8:S8"/>
    <mergeCell ref="A10:D11"/>
    <mergeCell ref="R12:S13"/>
    <mergeCell ref="F12:Q12"/>
    <mergeCell ref="F13:G13"/>
    <mergeCell ref="H13:I13"/>
    <mergeCell ref="J13:K13"/>
    <mergeCell ref="L13:M13"/>
    <mergeCell ref="N13:O13"/>
    <mergeCell ref="P13:Q13"/>
  </mergeCells>
  <printOptions horizontalCentered="1"/>
  <pageMargins left="0.23622047244094491" right="0.23622047244094491" top="0.19685039370078741" bottom="0.19685039370078741" header="0" footer="0"/>
  <pageSetup paperSize="9" scale="50" firstPageNumber="0" fitToHeight="0" orientation="landscape" verticalDpi="300" r:id="rId1"/>
  <headerFooter alignWithMargins="0">
    <oddFooter>&amp;LItens de Despesas do Projeto&amp;R&amp;N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="Selecione a unidade de medida da despesa." xr:uid="{955F903E-19AA-4190-A77D-2F6C8DAB4521}">
          <x14:formula1>
            <xm:f>'Unidades de medida'!$A$2:$A$16</xm:f>
          </x14:formula1>
          <xm:sqref>D15:D75</xm:sqref>
        </x14:dataValidation>
        <x14:dataValidation type="list" allowBlank="1" showInputMessage="1" showErrorMessage="1" prompt="Digite o código da rubrica._x000a_" xr:uid="{BDEB8B15-F8E1-40BF-99BA-507B476B4298}">
          <x14:formula1>
            <xm:f>'4. Descrição das Rubricas'!$A$2:$A$10</xm:f>
          </x14:formula1>
          <xm:sqref>A15:A75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7F1C06-1FB0-4FCB-8A0A-ABB501081DEA}">
  <sheetPr>
    <pageSetUpPr fitToPage="1"/>
  </sheetPr>
  <dimension ref="A1:S76"/>
  <sheetViews>
    <sheetView showGridLines="0" zoomScale="90" zoomScaleNormal="90" workbookViewId="0">
      <pane ySplit="14" topLeftCell="A15" activePane="bottomLeft" state="frozen"/>
      <selection pane="bottomLeft" activeCell="P15" sqref="P15"/>
    </sheetView>
  </sheetViews>
  <sheetFormatPr defaultColWidth="9" defaultRowHeight="12.75" x14ac:dyDescent="0.2"/>
  <cols>
    <col min="1" max="1" width="11.28515625" customWidth="1"/>
    <col min="2" max="2" width="48.5703125" style="4" customWidth="1"/>
    <col min="3" max="3" width="45.7109375" style="4" customWidth="1"/>
    <col min="4" max="4" width="21.42578125" customWidth="1"/>
    <col min="5" max="5" width="16" style="4" bestFit="1" customWidth="1"/>
    <col min="6" max="6" width="6" style="29" customWidth="1"/>
    <col min="7" max="7" width="13.5703125" style="29" bestFit="1" customWidth="1"/>
    <col min="8" max="8" width="6" style="29" bestFit="1" customWidth="1"/>
    <col min="9" max="9" width="13.5703125" style="29" bestFit="1" customWidth="1"/>
    <col min="10" max="10" width="4.7109375" style="29" bestFit="1" customWidth="1"/>
    <col min="11" max="11" width="13.7109375" style="29" customWidth="1"/>
    <col min="12" max="12" width="4.7109375" style="29" bestFit="1" customWidth="1"/>
    <col min="13" max="13" width="13.5703125" style="29" customWidth="1"/>
    <col min="14" max="14" width="4.7109375" style="29" bestFit="1" customWidth="1"/>
    <col min="15" max="15" width="13.7109375" style="29" customWidth="1"/>
    <col min="16" max="16" width="4.7109375" style="29" bestFit="1" customWidth="1"/>
    <col min="17" max="17" width="13.7109375" style="29" customWidth="1"/>
    <col min="18" max="19" width="15.7109375" customWidth="1"/>
  </cols>
  <sheetData>
    <row r="1" spans="1:19" s="19" customFormat="1" ht="15" x14ac:dyDescent="0.2">
      <c r="A1" s="166" t="str">
        <f>CONCATENATE("Entidade Proponente: ",'1.Parâmetros'!B9," - Reg. na SAS: ",'1.Parâmetros'!B14)</f>
        <v xml:space="preserve">Entidade Proponente:  - Reg. na SAS: </v>
      </c>
      <c r="B1" s="167"/>
      <c r="C1" s="28"/>
      <c r="E1" s="20"/>
      <c r="F1" s="21"/>
      <c r="G1" s="30"/>
      <c r="H1" s="21"/>
      <c r="I1" s="22"/>
      <c r="J1" s="31"/>
      <c r="K1" s="28"/>
      <c r="L1" s="28"/>
      <c r="M1" s="28"/>
      <c r="N1" s="28"/>
      <c r="O1" s="28"/>
      <c r="P1" s="28"/>
      <c r="Q1" s="28"/>
    </row>
    <row r="2" spans="1:19" s="19" customFormat="1" ht="15" x14ac:dyDescent="0.2">
      <c r="A2" s="166" t="str">
        <f>CONCATENATE("Nome do Projeto: ",'1.Parâmetros'!B10)</f>
        <v xml:space="preserve">Nome do Projeto: </v>
      </c>
      <c r="B2" s="167"/>
      <c r="C2" s="27"/>
      <c r="D2" s="18"/>
      <c r="E2" s="20"/>
      <c r="F2" s="32"/>
      <c r="G2" s="32"/>
      <c r="H2" s="32"/>
      <c r="I2" s="32"/>
      <c r="J2" s="31"/>
      <c r="K2" s="33"/>
      <c r="L2" s="28"/>
      <c r="M2" s="28"/>
      <c r="N2" s="28"/>
      <c r="O2" s="28"/>
      <c r="P2" s="28"/>
      <c r="Q2" s="28"/>
    </row>
    <row r="3" spans="1:19" s="19" customFormat="1" ht="15" x14ac:dyDescent="0.2">
      <c r="A3" s="166" t="str">
        <f>CONCATENATE("Responsável Técnico: ",'1.Parâmetros'!B11," / Fone(s): ",'1.Parâmetros'!B12)</f>
        <v xml:space="preserve">Responsável Técnico:  / Fone(s): </v>
      </c>
      <c r="B3" s="167"/>
      <c r="C3" s="28"/>
      <c r="E3" s="20"/>
      <c r="F3" s="21"/>
      <c r="G3" s="30"/>
      <c r="H3" s="21"/>
      <c r="I3" s="22"/>
      <c r="J3" s="31"/>
      <c r="K3" s="33"/>
      <c r="L3" s="28"/>
      <c r="M3" s="28"/>
      <c r="N3" s="28"/>
      <c r="O3" s="28"/>
      <c r="P3" s="34"/>
      <c r="Q3" s="28"/>
    </row>
    <row r="4" spans="1:19" s="19" customFormat="1" ht="15" x14ac:dyDescent="0.2">
      <c r="A4" s="166" t="str">
        <f>CONCATENATE("Responsável Legal da Entidade: ",'1.Parâmetros'!B13)</f>
        <v xml:space="preserve">Responsável Legal da Entidade: </v>
      </c>
      <c r="B4" s="167"/>
      <c r="C4" s="28"/>
      <c r="E4" s="20"/>
      <c r="F4" s="21"/>
      <c r="G4" s="30"/>
      <c r="H4" s="21"/>
      <c r="I4" s="22"/>
      <c r="J4" s="31"/>
      <c r="K4" s="33"/>
      <c r="L4" s="28"/>
      <c r="M4" s="28"/>
      <c r="N4" s="28"/>
      <c r="O4" s="28"/>
      <c r="P4" s="34"/>
      <c r="Q4" s="28"/>
    </row>
    <row r="5" spans="1:19" s="19" customFormat="1" ht="15" x14ac:dyDescent="0.2">
      <c r="A5" s="166" t="str">
        <f>CONCATENATE("Nome do Contador: ",'1.Parâmetros'!B16, " Nº CRC Contador: ",'1.Parâmetros'!B17)</f>
        <v xml:space="preserve">Nome do Contador:  Nº CRC Contador: </v>
      </c>
      <c r="B5" s="167"/>
      <c r="C5" s="28"/>
      <c r="E5" s="20"/>
      <c r="F5" s="21"/>
      <c r="G5" s="30"/>
      <c r="H5" s="21"/>
      <c r="I5" s="22"/>
      <c r="J5" s="31"/>
      <c r="K5" s="33"/>
      <c r="L5" s="28"/>
      <c r="M5" s="28"/>
      <c r="N5" s="28"/>
      <c r="O5" s="28"/>
      <c r="P5" s="34"/>
      <c r="Q5" s="28"/>
    </row>
    <row r="6" spans="1:19" s="19" customFormat="1" ht="15" x14ac:dyDescent="0.2">
      <c r="A6" s="18"/>
      <c r="B6" s="40"/>
      <c r="C6" s="28"/>
      <c r="E6" s="20"/>
      <c r="F6" s="21"/>
      <c r="G6" s="30"/>
      <c r="H6" s="21"/>
      <c r="I6" s="22"/>
      <c r="J6" s="31"/>
      <c r="K6" s="33"/>
      <c r="L6" s="28"/>
      <c r="M6" s="28"/>
      <c r="N6" s="28"/>
      <c r="O6" s="28"/>
      <c r="P6" s="34"/>
      <c r="Q6" s="28"/>
    </row>
    <row r="7" spans="1:19" s="19" customFormat="1" ht="19.899999999999999" customHeight="1" x14ac:dyDescent="0.2">
      <c r="A7" s="18"/>
      <c r="B7" s="40"/>
      <c r="C7" s="28"/>
      <c r="E7" s="20"/>
      <c r="F7" s="21"/>
      <c r="G7" s="30"/>
      <c r="H7" s="21"/>
      <c r="I7" s="22"/>
      <c r="J7" s="31"/>
      <c r="K7" s="33"/>
      <c r="L7" s="28"/>
      <c r="M7" s="28"/>
      <c r="N7" s="28"/>
      <c r="O7" s="28"/>
      <c r="P7" s="34"/>
      <c r="S7" s="169"/>
    </row>
    <row r="8" spans="1:19" ht="19.899999999999999" customHeight="1" thickBot="1" x14ac:dyDescent="0.25">
      <c r="A8" s="171" t="s">
        <v>81</v>
      </c>
      <c r="B8" s="172"/>
      <c r="C8" s="29"/>
      <c r="F8" s="9"/>
      <c r="G8" s="35"/>
      <c r="H8" s="9"/>
      <c r="I8" s="36"/>
      <c r="J8" s="37"/>
      <c r="K8" s="38"/>
      <c r="M8" s="39" t="str">
        <f>IF('1.Parâmetros'!$B$19="M","MENSAL",IF('1.Parâmetros'!$B$19="Q","QUINZENAL",IF('1.Parâmetros'!$B$19="S","SEMANAL","")))</f>
        <v>MENSAL</v>
      </c>
      <c r="R8" s="298" t="s">
        <v>82</v>
      </c>
      <c r="S8" s="298"/>
    </row>
    <row r="9" spans="1:19" s="17" customFormat="1" ht="19.899999999999999" customHeight="1" thickBot="1" x14ac:dyDescent="0.3">
      <c r="B9" s="158"/>
      <c r="C9" s="158"/>
      <c r="D9" s="158"/>
      <c r="E9" s="168"/>
      <c r="F9" s="168"/>
      <c r="G9" s="168"/>
      <c r="H9" s="168"/>
      <c r="I9" s="168"/>
      <c r="J9" s="168"/>
      <c r="K9" s="168"/>
      <c r="L9" s="168"/>
      <c r="M9" s="168"/>
      <c r="N9" s="168"/>
      <c r="O9" s="168"/>
      <c r="P9" s="168"/>
      <c r="Q9" s="168"/>
      <c r="S9" s="268">
        <f>SUM(S15:S75)</f>
        <v>0</v>
      </c>
    </row>
    <row r="10" spans="1:19" s="17" customFormat="1" ht="19.899999999999999" customHeight="1" x14ac:dyDescent="0.25">
      <c r="A10" s="299" t="s">
        <v>76</v>
      </c>
      <c r="B10" s="299"/>
      <c r="C10" s="299"/>
      <c r="D10" s="299"/>
      <c r="E10" s="168"/>
      <c r="F10" s="168"/>
      <c r="G10" s="168"/>
      <c r="H10" s="168"/>
      <c r="I10" s="168"/>
      <c r="J10" s="168"/>
      <c r="K10" s="168"/>
      <c r="L10" s="168"/>
      <c r="M10" s="168"/>
      <c r="N10" s="168"/>
      <c r="O10" s="168"/>
      <c r="P10" s="168"/>
      <c r="Q10" s="168"/>
      <c r="R10" s="170"/>
      <c r="S10" s="170"/>
    </row>
    <row r="11" spans="1:19" s="16" customFormat="1" ht="22.5" customHeight="1" thickBot="1" x14ac:dyDescent="0.25">
      <c r="A11" s="299"/>
      <c r="B11" s="299"/>
      <c r="C11" s="299"/>
      <c r="D11" s="299"/>
      <c r="E11" s="157"/>
      <c r="F11" s="155"/>
      <c r="G11" s="155"/>
      <c r="H11" s="155"/>
      <c r="I11" s="155"/>
      <c r="J11" s="155"/>
      <c r="K11" s="155"/>
      <c r="L11" s="155"/>
      <c r="M11" s="155"/>
      <c r="N11" s="155"/>
      <c r="O11" s="156"/>
      <c r="P11" s="155"/>
      <c r="Q11" s="156"/>
    </row>
    <row r="12" spans="1:19" ht="18" customHeight="1" thickBot="1" x14ac:dyDescent="0.25">
      <c r="B12"/>
      <c r="C12"/>
      <c r="E12"/>
      <c r="F12" s="302" t="s">
        <v>63</v>
      </c>
      <c r="G12" s="303"/>
      <c r="H12" s="303"/>
      <c r="I12" s="303"/>
      <c r="J12" s="303"/>
      <c r="K12" s="303"/>
      <c r="L12" s="303"/>
      <c r="M12" s="303"/>
      <c r="N12" s="303"/>
      <c r="O12" s="303"/>
      <c r="P12" s="303"/>
      <c r="Q12" s="304"/>
      <c r="R12" s="300"/>
      <c r="S12" s="300"/>
    </row>
    <row r="13" spans="1:19" ht="18" customHeight="1" thickBot="1" x14ac:dyDescent="0.25">
      <c r="B13"/>
      <c r="C13"/>
      <c r="E13"/>
      <c r="F13" s="305">
        <v>7</v>
      </c>
      <c r="G13" s="306"/>
      <c r="H13" s="305">
        <v>8</v>
      </c>
      <c r="I13" s="306"/>
      <c r="J13" s="305">
        <v>9</v>
      </c>
      <c r="K13" s="306"/>
      <c r="L13" s="305">
        <v>10</v>
      </c>
      <c r="M13" s="306"/>
      <c r="N13" s="305">
        <v>11</v>
      </c>
      <c r="O13" s="306"/>
      <c r="P13" s="305">
        <v>12</v>
      </c>
      <c r="Q13" s="306"/>
      <c r="R13" s="301"/>
      <c r="S13" s="301"/>
    </row>
    <row r="14" spans="1:19" s="41" customFormat="1" ht="26.25" thickBot="1" x14ac:dyDescent="0.25">
      <c r="A14" s="159" t="s">
        <v>21</v>
      </c>
      <c r="B14" s="159" t="s">
        <v>22</v>
      </c>
      <c r="C14" s="160" t="s">
        <v>23</v>
      </c>
      <c r="D14" s="161" t="s">
        <v>24</v>
      </c>
      <c r="E14" s="162" t="s">
        <v>25</v>
      </c>
      <c r="F14" s="164" t="s">
        <v>75</v>
      </c>
      <c r="G14" s="165" t="s">
        <v>26</v>
      </c>
      <c r="H14" s="164" t="s">
        <v>75</v>
      </c>
      <c r="I14" s="165" t="s">
        <v>26</v>
      </c>
      <c r="J14" s="164" t="s">
        <v>75</v>
      </c>
      <c r="K14" s="165" t="s">
        <v>26</v>
      </c>
      <c r="L14" s="164" t="s">
        <v>75</v>
      </c>
      <c r="M14" s="165" t="s">
        <v>27</v>
      </c>
      <c r="N14" s="164" t="s">
        <v>75</v>
      </c>
      <c r="O14" s="165" t="s">
        <v>26</v>
      </c>
      <c r="P14" s="164" t="s">
        <v>75</v>
      </c>
      <c r="Q14" s="165" t="s">
        <v>26</v>
      </c>
      <c r="R14" s="163" t="s">
        <v>28</v>
      </c>
      <c r="S14" s="163" t="s">
        <v>29</v>
      </c>
    </row>
    <row r="15" spans="1:19" s="41" customFormat="1" x14ac:dyDescent="0.2">
      <c r="A15" s="180" t="str">
        <f>IF(ISBLANK('2.Necessidades - 1º Semestre'!A15), "", '2.Necessidades - 1º Semestre'!A15)</f>
        <v/>
      </c>
      <c r="B15" s="173" t="str">
        <f>'2.Necessidades - 1º Semestre'!B15</f>
        <v/>
      </c>
      <c r="C15" s="181" t="str">
        <f>IF(ISBLANK('2.Necessidades - 1º Semestre'!C15), "", '2.Necessidades - 1º Semestre'!C15)</f>
        <v/>
      </c>
      <c r="D15" s="182" t="str">
        <f>IF(ISBLANK('2.Necessidades - 1º Semestre'!D15), "", '2.Necessidades - 1º Semestre'!D15)</f>
        <v/>
      </c>
      <c r="E15" s="183" t="str">
        <f>IF(ISBLANK('2.Necessidades - 1º Semestre'!E15), "", '2.Necessidades - 1º Semestre'!E15)</f>
        <v/>
      </c>
      <c r="F15" s="82"/>
      <c r="G15" s="78" t="str">
        <f>IFERROR($E15*F15,"")</f>
        <v/>
      </c>
      <c r="H15" s="82"/>
      <c r="I15" s="78" t="str">
        <f>IFERROR($E15*H15,"")</f>
        <v/>
      </c>
      <c r="J15" s="82"/>
      <c r="K15" s="78" t="str">
        <f>IFERROR($E15*J15,"")</f>
        <v/>
      </c>
      <c r="L15" s="82"/>
      <c r="M15" s="79" t="str">
        <f>IFERROR($E15*L15,"")</f>
        <v/>
      </c>
      <c r="N15" s="82"/>
      <c r="O15" s="78" t="str">
        <f>IFERROR($E15*N15,"")</f>
        <v/>
      </c>
      <c r="P15" s="89"/>
      <c r="Q15" s="80" t="str">
        <f>IFERROR($E15*P15,"")</f>
        <v/>
      </c>
      <c r="R15" s="81">
        <f t="shared" ref="R15:R30" si="0">F15+H15+J15+L15+N15+P15</f>
        <v>0</v>
      </c>
      <c r="S15" s="109" t="str">
        <f>IFERROR(G15+I15+K15+M15+O15+Q15,"")</f>
        <v/>
      </c>
    </row>
    <row r="16" spans="1:19" s="136" customFormat="1" x14ac:dyDescent="0.2">
      <c r="A16" s="184" t="str">
        <f>IF(ISBLANK('2.Necessidades - 1º Semestre'!A16), "", '2.Necessidades - 1º Semestre'!A16)</f>
        <v/>
      </c>
      <c r="B16" s="174" t="str">
        <f>'2.Necessidades - 1º Semestre'!B16</f>
        <v/>
      </c>
      <c r="C16" s="195" t="str">
        <f>IF(ISBLANK('2.Necessidades - 1º Semestre'!C16), "", '2.Necessidades - 1º Semestre'!C16)</f>
        <v/>
      </c>
      <c r="D16" s="186" t="str">
        <f>IF(ISBLANK('2.Necessidades - 1º Semestre'!D16), "", '2.Necessidades - 1º Semestre'!D16)</f>
        <v/>
      </c>
      <c r="E16" s="187" t="str">
        <f>IF(ISBLANK('2.Necessidades - 1º Semestre'!E16), "", '2.Necessidades - 1º Semestre'!E16)</f>
        <v/>
      </c>
      <c r="F16" s="83"/>
      <c r="G16" s="42" t="str">
        <f>IFERROR($E16*F16,"")</f>
        <v/>
      </c>
      <c r="H16" s="83"/>
      <c r="I16" s="176" t="str">
        <f t="shared" ref="I16:I75" si="1">IFERROR($E16*H16,"")</f>
        <v/>
      </c>
      <c r="J16" s="83"/>
      <c r="K16" s="176" t="str">
        <f t="shared" ref="K16:K75" si="2">IFERROR($E16*J16,"")</f>
        <v/>
      </c>
      <c r="L16" s="83"/>
      <c r="M16" s="177" t="str">
        <f t="shared" ref="M16:M75" si="3">IFERROR($E16*L16,"")</f>
        <v/>
      </c>
      <c r="N16" s="83"/>
      <c r="O16" s="176" t="str">
        <f t="shared" ref="O16:O75" si="4">IFERROR($E16*N16,"")</f>
        <v/>
      </c>
      <c r="P16" s="90"/>
      <c r="Q16" s="178" t="str">
        <f t="shared" ref="Q16:Q75" si="5">IFERROR($E16*P16,"")</f>
        <v/>
      </c>
      <c r="R16" s="44">
        <f t="shared" si="0"/>
        <v>0</v>
      </c>
      <c r="S16" s="179" t="str">
        <f t="shared" ref="S16:S75" si="6">IFERROR(G16+I16+K16+M16+O16+Q16,"")</f>
        <v/>
      </c>
    </row>
    <row r="17" spans="1:19" s="136" customFormat="1" x14ac:dyDescent="0.2">
      <c r="A17" s="180" t="str">
        <f>IF(ISBLANK('2.Necessidades - 1º Semestre'!A17), "", '2.Necessidades - 1º Semestre'!A17)</f>
        <v/>
      </c>
      <c r="B17" s="173" t="str">
        <f>'2.Necessidades - 1º Semestre'!B17</f>
        <v/>
      </c>
      <c r="C17" s="189" t="str">
        <f>IF(ISBLANK('2.Necessidades - 1º Semestre'!C17), "", '2.Necessidades - 1º Semestre'!C17)</f>
        <v/>
      </c>
      <c r="D17" s="182" t="str">
        <f>IF(ISBLANK('2.Necessidades - 1º Semestre'!D17), "", '2.Necessidades - 1º Semestre'!D17)</f>
        <v/>
      </c>
      <c r="E17" s="188" t="str">
        <f>IF(ISBLANK('2.Necessidades - 1º Semestre'!E17), "", '2.Necessidades - 1º Semestre'!E17)</f>
        <v/>
      </c>
      <c r="F17" s="84"/>
      <c r="G17" s="45" t="str">
        <f>IFERROR($E17*F17,"")</f>
        <v/>
      </c>
      <c r="H17" s="84"/>
      <c r="I17" s="78" t="str">
        <f t="shared" si="1"/>
        <v/>
      </c>
      <c r="J17" s="84"/>
      <c r="K17" s="78" t="str">
        <f t="shared" si="2"/>
        <v/>
      </c>
      <c r="L17" s="84"/>
      <c r="M17" s="79" t="str">
        <f t="shared" si="3"/>
        <v/>
      </c>
      <c r="N17" s="84"/>
      <c r="O17" s="78" t="str">
        <f t="shared" si="4"/>
        <v/>
      </c>
      <c r="P17" s="91"/>
      <c r="Q17" s="80" t="str">
        <f t="shared" si="5"/>
        <v/>
      </c>
      <c r="R17" s="47">
        <f t="shared" si="0"/>
        <v>0</v>
      </c>
      <c r="S17" s="109" t="str">
        <f t="shared" si="6"/>
        <v/>
      </c>
    </row>
    <row r="18" spans="1:19" s="136" customFormat="1" x14ac:dyDescent="0.2">
      <c r="A18" s="184" t="str">
        <f>IF(ISBLANK('2.Necessidades - 1º Semestre'!A18), "", '2.Necessidades - 1º Semestre'!A18)</f>
        <v/>
      </c>
      <c r="B18" s="174" t="str">
        <f>'2.Necessidades - 1º Semestre'!B18</f>
        <v/>
      </c>
      <c r="C18" s="185" t="str">
        <f>IF(ISBLANK('2.Necessidades - 1º Semestre'!C18), "", '2.Necessidades - 1º Semestre'!C18)</f>
        <v/>
      </c>
      <c r="D18" s="186" t="str">
        <f>IF(ISBLANK('2.Necessidades - 1º Semestre'!D18), "", '2.Necessidades - 1º Semestre'!D18)</f>
        <v/>
      </c>
      <c r="E18" s="187" t="str">
        <f>IF(ISBLANK('2.Necessidades - 1º Semestre'!E18), "", '2.Necessidades - 1º Semestre'!E18)</f>
        <v/>
      </c>
      <c r="F18" s="85"/>
      <c r="G18" s="42" t="str">
        <f t="shared" ref="G18:G75" si="7">IFERROR($E18*F18,"")</f>
        <v/>
      </c>
      <c r="H18" s="85"/>
      <c r="I18" s="176" t="str">
        <f t="shared" si="1"/>
        <v/>
      </c>
      <c r="J18" s="85"/>
      <c r="K18" s="176" t="str">
        <f t="shared" si="2"/>
        <v/>
      </c>
      <c r="L18" s="85"/>
      <c r="M18" s="177" t="str">
        <f t="shared" si="3"/>
        <v/>
      </c>
      <c r="N18" s="85"/>
      <c r="O18" s="176" t="str">
        <f t="shared" si="4"/>
        <v/>
      </c>
      <c r="P18" s="92"/>
      <c r="Q18" s="178" t="str">
        <f t="shared" si="5"/>
        <v/>
      </c>
      <c r="R18" s="44">
        <f t="shared" si="0"/>
        <v>0</v>
      </c>
      <c r="S18" s="179" t="str">
        <f t="shared" si="6"/>
        <v/>
      </c>
    </row>
    <row r="19" spans="1:19" s="136" customFormat="1" x14ac:dyDescent="0.2">
      <c r="A19" s="180" t="str">
        <f>IF(ISBLANK('2.Necessidades - 1º Semestre'!A19), "", '2.Necessidades - 1º Semestre'!A19)</f>
        <v/>
      </c>
      <c r="B19" s="173" t="str">
        <f>'2.Necessidades - 1º Semestre'!B19</f>
        <v/>
      </c>
      <c r="C19" s="194" t="str">
        <f>IF(ISBLANK('2.Necessidades - 1º Semestre'!C19), "", '2.Necessidades - 1º Semestre'!C19)</f>
        <v/>
      </c>
      <c r="D19" s="182" t="str">
        <f>IF(ISBLANK('2.Necessidades - 1º Semestre'!D19), "", '2.Necessidades - 1º Semestre'!D19)</f>
        <v/>
      </c>
      <c r="E19" s="183" t="str">
        <f>IF(ISBLANK('2.Necessidades - 1º Semestre'!E19), "", '2.Necessidades - 1º Semestre'!E19)</f>
        <v/>
      </c>
      <c r="F19" s="84"/>
      <c r="G19" s="45" t="str">
        <f t="shared" si="7"/>
        <v/>
      </c>
      <c r="H19" s="84"/>
      <c r="I19" s="78" t="str">
        <f t="shared" si="1"/>
        <v/>
      </c>
      <c r="J19" s="84"/>
      <c r="K19" s="78" t="str">
        <f t="shared" si="2"/>
        <v/>
      </c>
      <c r="L19" s="84"/>
      <c r="M19" s="79" t="str">
        <f t="shared" si="3"/>
        <v/>
      </c>
      <c r="N19" s="84"/>
      <c r="O19" s="78" t="str">
        <f t="shared" si="4"/>
        <v/>
      </c>
      <c r="P19" s="91"/>
      <c r="Q19" s="80" t="str">
        <f t="shared" si="5"/>
        <v/>
      </c>
      <c r="R19" s="47">
        <f t="shared" si="0"/>
        <v>0</v>
      </c>
      <c r="S19" s="109" t="str">
        <f t="shared" si="6"/>
        <v/>
      </c>
    </row>
    <row r="20" spans="1:19" s="136" customFormat="1" x14ac:dyDescent="0.2">
      <c r="A20" s="184" t="str">
        <f>IF(ISBLANK('2.Necessidades - 1º Semestre'!A20), "", '2.Necessidades - 1º Semestre'!A20)</f>
        <v/>
      </c>
      <c r="B20" s="174" t="str">
        <f>'2.Necessidades - 1º Semestre'!B20</f>
        <v/>
      </c>
      <c r="C20" s="185" t="str">
        <f>IF(ISBLANK('2.Necessidades - 1º Semestre'!C20), "", '2.Necessidades - 1º Semestre'!C20)</f>
        <v/>
      </c>
      <c r="D20" s="186" t="str">
        <f>IF(ISBLANK('2.Necessidades - 1º Semestre'!D20), "", '2.Necessidades - 1º Semestre'!D20)</f>
        <v/>
      </c>
      <c r="E20" s="187" t="str">
        <f>IF(ISBLANK('2.Necessidades - 1º Semestre'!E20), "", '2.Necessidades - 1º Semestre'!E20)</f>
        <v/>
      </c>
      <c r="F20" s="83"/>
      <c r="G20" s="42" t="str">
        <f t="shared" si="7"/>
        <v/>
      </c>
      <c r="H20" s="83"/>
      <c r="I20" s="176" t="str">
        <f t="shared" si="1"/>
        <v/>
      </c>
      <c r="J20" s="83"/>
      <c r="K20" s="176" t="str">
        <f t="shared" si="2"/>
        <v/>
      </c>
      <c r="L20" s="83"/>
      <c r="M20" s="177" t="str">
        <f t="shared" si="3"/>
        <v/>
      </c>
      <c r="N20" s="83"/>
      <c r="O20" s="176" t="str">
        <f t="shared" si="4"/>
        <v/>
      </c>
      <c r="P20" s="90"/>
      <c r="Q20" s="178" t="str">
        <f t="shared" si="5"/>
        <v/>
      </c>
      <c r="R20" s="44">
        <f t="shared" si="0"/>
        <v>0</v>
      </c>
      <c r="S20" s="179" t="str">
        <f t="shared" si="6"/>
        <v/>
      </c>
    </row>
    <row r="21" spans="1:19" s="136" customFormat="1" x14ac:dyDescent="0.2">
      <c r="A21" s="180" t="str">
        <f>IF(ISBLANK('2.Necessidades - 1º Semestre'!A21), "", '2.Necessidades - 1º Semestre'!A21)</f>
        <v/>
      </c>
      <c r="B21" s="173" t="str">
        <f>'2.Necessidades - 1º Semestre'!B21</f>
        <v/>
      </c>
      <c r="C21" s="194" t="str">
        <f>IF(ISBLANK('2.Necessidades - 1º Semestre'!C21), "", '2.Necessidades - 1º Semestre'!C21)</f>
        <v/>
      </c>
      <c r="D21" s="182" t="str">
        <f>IF(ISBLANK('2.Necessidades - 1º Semestre'!D21), "", '2.Necessidades - 1º Semestre'!D21)</f>
        <v/>
      </c>
      <c r="E21" s="183" t="str">
        <f>IF(ISBLANK('2.Necessidades - 1º Semestre'!E21), "", '2.Necessidades - 1º Semestre'!E21)</f>
        <v/>
      </c>
      <c r="F21" s="84"/>
      <c r="G21" s="45" t="str">
        <f t="shared" si="7"/>
        <v/>
      </c>
      <c r="H21" s="84"/>
      <c r="I21" s="78" t="str">
        <f t="shared" si="1"/>
        <v/>
      </c>
      <c r="J21" s="84"/>
      <c r="K21" s="78" t="str">
        <f t="shared" si="2"/>
        <v/>
      </c>
      <c r="L21" s="84"/>
      <c r="M21" s="79" t="str">
        <f t="shared" si="3"/>
        <v/>
      </c>
      <c r="N21" s="84"/>
      <c r="O21" s="78" t="str">
        <f t="shared" si="4"/>
        <v/>
      </c>
      <c r="P21" s="91"/>
      <c r="Q21" s="80" t="str">
        <f t="shared" si="5"/>
        <v/>
      </c>
      <c r="R21" s="47">
        <f t="shared" si="0"/>
        <v>0</v>
      </c>
      <c r="S21" s="109" t="str">
        <f t="shared" si="6"/>
        <v/>
      </c>
    </row>
    <row r="22" spans="1:19" s="136" customFormat="1" x14ac:dyDescent="0.2">
      <c r="A22" s="184" t="str">
        <f>IF(ISBLANK('2.Necessidades - 1º Semestre'!A22), "", '2.Necessidades - 1º Semestre'!A22)</f>
        <v/>
      </c>
      <c r="B22" s="174" t="str">
        <f>'2.Necessidades - 1º Semestre'!B22</f>
        <v/>
      </c>
      <c r="C22" s="185" t="str">
        <f>IF(ISBLANK('2.Necessidades - 1º Semestre'!C22), "", '2.Necessidades - 1º Semestre'!C22)</f>
        <v/>
      </c>
      <c r="D22" s="186" t="str">
        <f>IF(ISBLANK('2.Necessidades - 1º Semestre'!D22), "", '2.Necessidades - 1º Semestre'!D22)</f>
        <v/>
      </c>
      <c r="E22" s="187" t="str">
        <f>IF(ISBLANK('2.Necessidades - 1º Semestre'!E22), "", '2.Necessidades - 1º Semestre'!E22)</f>
        <v/>
      </c>
      <c r="F22" s="83"/>
      <c r="G22" s="42" t="str">
        <f t="shared" si="7"/>
        <v/>
      </c>
      <c r="H22" s="83"/>
      <c r="I22" s="176" t="str">
        <f t="shared" si="1"/>
        <v/>
      </c>
      <c r="J22" s="83"/>
      <c r="K22" s="176" t="str">
        <f t="shared" si="2"/>
        <v/>
      </c>
      <c r="L22" s="83"/>
      <c r="M22" s="177" t="str">
        <f t="shared" si="3"/>
        <v/>
      </c>
      <c r="N22" s="83"/>
      <c r="O22" s="176" t="str">
        <f t="shared" si="4"/>
        <v/>
      </c>
      <c r="P22" s="90"/>
      <c r="Q22" s="178" t="str">
        <f t="shared" si="5"/>
        <v/>
      </c>
      <c r="R22" s="44">
        <f t="shared" si="0"/>
        <v>0</v>
      </c>
      <c r="S22" s="179" t="str">
        <f t="shared" si="6"/>
        <v/>
      </c>
    </row>
    <row r="23" spans="1:19" s="136" customFormat="1" x14ac:dyDescent="0.2">
      <c r="A23" s="180" t="str">
        <f>IF(ISBLANK('2.Necessidades - 1º Semestre'!A23), "", '2.Necessidades - 1º Semestre'!A23)</f>
        <v/>
      </c>
      <c r="B23" s="173" t="str">
        <f>'2.Necessidades - 1º Semestre'!B23</f>
        <v/>
      </c>
      <c r="C23" s="194" t="str">
        <f>IF(ISBLANK('2.Necessidades - 1º Semestre'!C23), "", '2.Necessidades - 1º Semestre'!C23)</f>
        <v/>
      </c>
      <c r="D23" s="182" t="str">
        <f>IF(ISBLANK('2.Necessidades - 1º Semestre'!D23), "", '2.Necessidades - 1º Semestre'!D23)</f>
        <v/>
      </c>
      <c r="E23" s="183" t="str">
        <f>IF(ISBLANK('2.Necessidades - 1º Semestre'!E23), "", '2.Necessidades - 1º Semestre'!E23)</f>
        <v/>
      </c>
      <c r="F23" s="84"/>
      <c r="G23" s="45" t="str">
        <f t="shared" si="7"/>
        <v/>
      </c>
      <c r="H23" s="84"/>
      <c r="I23" s="78" t="str">
        <f t="shared" si="1"/>
        <v/>
      </c>
      <c r="J23" s="84"/>
      <c r="K23" s="78" t="str">
        <f t="shared" si="2"/>
        <v/>
      </c>
      <c r="L23" s="84"/>
      <c r="M23" s="79" t="str">
        <f t="shared" si="3"/>
        <v/>
      </c>
      <c r="N23" s="84"/>
      <c r="O23" s="78" t="str">
        <f t="shared" si="4"/>
        <v/>
      </c>
      <c r="P23" s="91"/>
      <c r="Q23" s="80" t="str">
        <f t="shared" si="5"/>
        <v/>
      </c>
      <c r="R23" s="47">
        <f t="shared" si="0"/>
        <v>0</v>
      </c>
      <c r="S23" s="109" t="str">
        <f t="shared" si="6"/>
        <v/>
      </c>
    </row>
    <row r="24" spans="1:19" s="136" customFormat="1" x14ac:dyDescent="0.2">
      <c r="A24" s="184" t="str">
        <f>IF(ISBLANK('2.Necessidades - 1º Semestre'!A24), "", '2.Necessidades - 1º Semestre'!A24)</f>
        <v/>
      </c>
      <c r="B24" s="174" t="str">
        <f>'2.Necessidades - 1º Semestre'!B24</f>
        <v/>
      </c>
      <c r="C24" s="185" t="str">
        <f>IF(ISBLANK('2.Necessidades - 1º Semestre'!C24), "", '2.Necessidades - 1º Semestre'!C24)</f>
        <v/>
      </c>
      <c r="D24" s="186" t="str">
        <f>IF(ISBLANK('2.Necessidades - 1º Semestre'!D24), "", '2.Necessidades - 1º Semestre'!D24)</f>
        <v/>
      </c>
      <c r="E24" s="187" t="str">
        <f>IF(ISBLANK('2.Necessidades - 1º Semestre'!E24), "", '2.Necessidades - 1º Semestre'!E24)</f>
        <v/>
      </c>
      <c r="F24" s="83"/>
      <c r="G24" s="42" t="str">
        <f t="shared" si="7"/>
        <v/>
      </c>
      <c r="H24" s="83"/>
      <c r="I24" s="176" t="str">
        <f t="shared" si="1"/>
        <v/>
      </c>
      <c r="J24" s="83"/>
      <c r="K24" s="176" t="str">
        <f t="shared" si="2"/>
        <v/>
      </c>
      <c r="L24" s="83"/>
      <c r="M24" s="177" t="str">
        <f t="shared" si="3"/>
        <v/>
      </c>
      <c r="N24" s="83"/>
      <c r="O24" s="176" t="str">
        <f t="shared" si="4"/>
        <v/>
      </c>
      <c r="P24" s="90"/>
      <c r="Q24" s="178" t="str">
        <f t="shared" si="5"/>
        <v/>
      </c>
      <c r="R24" s="44">
        <f t="shared" si="0"/>
        <v>0</v>
      </c>
      <c r="S24" s="179" t="str">
        <f t="shared" si="6"/>
        <v/>
      </c>
    </row>
    <row r="25" spans="1:19" s="136" customFormat="1" x14ac:dyDescent="0.2">
      <c r="A25" s="180" t="str">
        <f>IF(ISBLANK('2.Necessidades - 1º Semestre'!A25), "", '2.Necessidades - 1º Semestre'!A25)</f>
        <v/>
      </c>
      <c r="B25" s="173" t="str">
        <f>'2.Necessidades - 1º Semestre'!B25</f>
        <v/>
      </c>
      <c r="C25" s="194" t="str">
        <f>IF(ISBLANK('2.Necessidades - 1º Semestre'!C25), "", '2.Necessidades - 1º Semestre'!C25)</f>
        <v/>
      </c>
      <c r="D25" s="182" t="str">
        <f>IF(ISBLANK('2.Necessidades - 1º Semestre'!D25), "", '2.Necessidades - 1º Semestre'!D25)</f>
        <v/>
      </c>
      <c r="E25" s="183" t="str">
        <f>IF(ISBLANK('2.Necessidades - 1º Semestre'!E25), "", '2.Necessidades - 1º Semestre'!E25)</f>
        <v/>
      </c>
      <c r="F25" s="84"/>
      <c r="G25" s="45" t="str">
        <f t="shared" si="7"/>
        <v/>
      </c>
      <c r="H25" s="84"/>
      <c r="I25" s="78" t="str">
        <f t="shared" si="1"/>
        <v/>
      </c>
      <c r="J25" s="84"/>
      <c r="K25" s="78" t="str">
        <f t="shared" si="2"/>
        <v/>
      </c>
      <c r="L25" s="84"/>
      <c r="M25" s="79" t="str">
        <f t="shared" si="3"/>
        <v/>
      </c>
      <c r="N25" s="84"/>
      <c r="O25" s="78" t="str">
        <f t="shared" si="4"/>
        <v/>
      </c>
      <c r="P25" s="91"/>
      <c r="Q25" s="80" t="str">
        <f t="shared" si="5"/>
        <v/>
      </c>
      <c r="R25" s="47">
        <f t="shared" si="0"/>
        <v>0</v>
      </c>
      <c r="S25" s="109" t="str">
        <f t="shared" si="6"/>
        <v/>
      </c>
    </row>
    <row r="26" spans="1:19" s="136" customFormat="1" x14ac:dyDescent="0.2">
      <c r="A26" s="184" t="str">
        <f>IF(ISBLANK('2.Necessidades - 1º Semestre'!A26), "", '2.Necessidades - 1º Semestre'!A26)</f>
        <v/>
      </c>
      <c r="B26" s="174" t="str">
        <f>'2.Necessidades - 1º Semestre'!B26</f>
        <v/>
      </c>
      <c r="C26" s="195" t="str">
        <f>IF(ISBLANK('2.Necessidades - 1º Semestre'!C26), "", '2.Necessidades - 1º Semestre'!C26)</f>
        <v/>
      </c>
      <c r="D26" s="186" t="str">
        <f>IF(ISBLANK('2.Necessidades - 1º Semestre'!D26), "", '2.Necessidades - 1º Semestre'!D26)</f>
        <v/>
      </c>
      <c r="E26" s="187" t="str">
        <f>IF(ISBLANK('2.Necessidades - 1º Semestre'!E26), "", '2.Necessidades - 1º Semestre'!E26)</f>
        <v/>
      </c>
      <c r="F26" s="83"/>
      <c r="G26" s="42" t="str">
        <f t="shared" si="7"/>
        <v/>
      </c>
      <c r="H26" s="83"/>
      <c r="I26" s="176" t="str">
        <f t="shared" si="1"/>
        <v/>
      </c>
      <c r="J26" s="83"/>
      <c r="K26" s="176" t="str">
        <f t="shared" si="2"/>
        <v/>
      </c>
      <c r="L26" s="83"/>
      <c r="M26" s="177" t="str">
        <f t="shared" si="3"/>
        <v/>
      </c>
      <c r="N26" s="83"/>
      <c r="O26" s="176" t="str">
        <f t="shared" si="4"/>
        <v/>
      </c>
      <c r="P26" s="90"/>
      <c r="Q26" s="178" t="str">
        <f t="shared" si="5"/>
        <v/>
      </c>
      <c r="R26" s="44">
        <f t="shared" si="0"/>
        <v>0</v>
      </c>
      <c r="S26" s="179" t="str">
        <f t="shared" si="6"/>
        <v/>
      </c>
    </row>
    <row r="27" spans="1:19" s="136" customFormat="1" x14ac:dyDescent="0.2">
      <c r="A27" s="180" t="str">
        <f>IF(ISBLANK('2.Necessidades - 1º Semestre'!A27), "", '2.Necessidades - 1º Semestre'!A27)</f>
        <v/>
      </c>
      <c r="B27" s="173" t="str">
        <f>'2.Necessidades - 1º Semestre'!B27</f>
        <v/>
      </c>
      <c r="C27" s="194" t="str">
        <f>IF(ISBLANK('2.Necessidades - 1º Semestre'!C27), "", '2.Necessidades - 1º Semestre'!C27)</f>
        <v/>
      </c>
      <c r="D27" s="182" t="str">
        <f>IF(ISBLANK('2.Necessidades - 1º Semestre'!D27), "", '2.Necessidades - 1º Semestre'!D27)</f>
        <v/>
      </c>
      <c r="E27" s="183" t="str">
        <f>IF(ISBLANK('2.Necessidades - 1º Semestre'!E27), "", '2.Necessidades - 1º Semestre'!E27)</f>
        <v/>
      </c>
      <c r="F27" s="84"/>
      <c r="G27" s="45" t="str">
        <f t="shared" si="7"/>
        <v/>
      </c>
      <c r="H27" s="84"/>
      <c r="I27" s="78" t="str">
        <f t="shared" si="1"/>
        <v/>
      </c>
      <c r="J27" s="84"/>
      <c r="K27" s="78" t="str">
        <f t="shared" si="2"/>
        <v/>
      </c>
      <c r="L27" s="84"/>
      <c r="M27" s="79" t="str">
        <f t="shared" si="3"/>
        <v/>
      </c>
      <c r="N27" s="84"/>
      <c r="O27" s="78" t="str">
        <f t="shared" si="4"/>
        <v/>
      </c>
      <c r="P27" s="91"/>
      <c r="Q27" s="80" t="str">
        <f t="shared" si="5"/>
        <v/>
      </c>
      <c r="R27" s="47">
        <f t="shared" si="0"/>
        <v>0</v>
      </c>
      <c r="S27" s="109" t="str">
        <f t="shared" si="6"/>
        <v/>
      </c>
    </row>
    <row r="28" spans="1:19" s="136" customFormat="1" x14ac:dyDescent="0.2">
      <c r="A28" s="184" t="str">
        <f>IF(ISBLANK('2.Necessidades - 1º Semestre'!A28), "", '2.Necessidades - 1º Semestre'!A28)</f>
        <v/>
      </c>
      <c r="B28" s="174" t="str">
        <f>'2.Necessidades - 1º Semestre'!B28</f>
        <v/>
      </c>
      <c r="C28" s="185" t="str">
        <f>IF(ISBLANK('2.Necessidades - 1º Semestre'!C28), "", '2.Necessidades - 1º Semestre'!C28)</f>
        <v/>
      </c>
      <c r="D28" s="186" t="str">
        <f>IF(ISBLANK('2.Necessidades - 1º Semestre'!D28), "", '2.Necessidades - 1º Semestre'!D28)</f>
        <v/>
      </c>
      <c r="E28" s="187" t="str">
        <f>IF(ISBLANK('2.Necessidades - 1º Semestre'!E28), "", '2.Necessidades - 1º Semestre'!E28)</f>
        <v/>
      </c>
      <c r="F28" s="83"/>
      <c r="G28" s="42" t="str">
        <f t="shared" si="7"/>
        <v/>
      </c>
      <c r="H28" s="83"/>
      <c r="I28" s="176" t="str">
        <f t="shared" si="1"/>
        <v/>
      </c>
      <c r="J28" s="83"/>
      <c r="K28" s="176" t="str">
        <f t="shared" si="2"/>
        <v/>
      </c>
      <c r="L28" s="83"/>
      <c r="M28" s="177" t="str">
        <f t="shared" si="3"/>
        <v/>
      </c>
      <c r="N28" s="83"/>
      <c r="O28" s="176" t="str">
        <f t="shared" si="4"/>
        <v/>
      </c>
      <c r="P28" s="90"/>
      <c r="Q28" s="178" t="str">
        <f t="shared" si="5"/>
        <v/>
      </c>
      <c r="R28" s="44">
        <f t="shared" si="0"/>
        <v>0</v>
      </c>
      <c r="S28" s="179" t="str">
        <f t="shared" si="6"/>
        <v/>
      </c>
    </row>
    <row r="29" spans="1:19" s="136" customFormat="1" x14ac:dyDescent="0.2">
      <c r="A29" s="180" t="str">
        <f>IF(ISBLANK('2.Necessidades - 1º Semestre'!A29), "", '2.Necessidades - 1º Semestre'!A29)</f>
        <v/>
      </c>
      <c r="B29" s="173" t="str">
        <f>'2.Necessidades - 1º Semestre'!B29</f>
        <v/>
      </c>
      <c r="C29" s="194" t="str">
        <f>IF(ISBLANK('2.Necessidades - 1º Semestre'!C29), "", '2.Necessidades - 1º Semestre'!C29)</f>
        <v/>
      </c>
      <c r="D29" s="182" t="str">
        <f>IF(ISBLANK('2.Necessidades - 1º Semestre'!D29), "", '2.Necessidades - 1º Semestre'!D29)</f>
        <v/>
      </c>
      <c r="E29" s="183" t="str">
        <f>IF(ISBLANK('2.Necessidades - 1º Semestre'!E29), "", '2.Necessidades - 1º Semestre'!E29)</f>
        <v/>
      </c>
      <c r="F29" s="86"/>
      <c r="G29" s="45" t="str">
        <f t="shared" si="7"/>
        <v/>
      </c>
      <c r="H29" s="86"/>
      <c r="I29" s="78" t="str">
        <f t="shared" si="1"/>
        <v/>
      </c>
      <c r="J29" s="86"/>
      <c r="K29" s="78" t="str">
        <f t="shared" si="2"/>
        <v/>
      </c>
      <c r="L29" s="86"/>
      <c r="M29" s="79" t="str">
        <f t="shared" si="3"/>
        <v/>
      </c>
      <c r="N29" s="86"/>
      <c r="O29" s="78" t="str">
        <f t="shared" si="4"/>
        <v/>
      </c>
      <c r="P29" s="93"/>
      <c r="Q29" s="80" t="str">
        <f t="shared" si="5"/>
        <v/>
      </c>
      <c r="R29" s="47">
        <f t="shared" si="0"/>
        <v>0</v>
      </c>
      <c r="S29" s="109" t="str">
        <f t="shared" si="6"/>
        <v/>
      </c>
    </row>
    <row r="30" spans="1:19" s="136" customFormat="1" x14ac:dyDescent="0.2">
      <c r="A30" s="184" t="str">
        <f>IF(ISBLANK('2.Necessidades - 1º Semestre'!A30), "", '2.Necessidades - 1º Semestre'!A30)</f>
        <v/>
      </c>
      <c r="B30" s="174" t="str">
        <f>'2.Necessidades - 1º Semestre'!B30</f>
        <v/>
      </c>
      <c r="C30" s="195" t="str">
        <f>IF(ISBLANK('2.Necessidades - 1º Semestre'!C30), "", '2.Necessidades - 1º Semestre'!C30)</f>
        <v/>
      </c>
      <c r="D30" s="186" t="str">
        <f>IF(ISBLANK('2.Necessidades - 1º Semestre'!D30), "", '2.Necessidades - 1º Semestre'!D30)</f>
        <v/>
      </c>
      <c r="E30" s="187" t="str">
        <f>IF(ISBLANK('2.Necessidades - 1º Semestre'!E30), "", '2.Necessidades - 1º Semestre'!E30)</f>
        <v/>
      </c>
      <c r="F30" s="83"/>
      <c r="G30" s="42" t="str">
        <f t="shared" si="7"/>
        <v/>
      </c>
      <c r="H30" s="83"/>
      <c r="I30" s="176" t="str">
        <f t="shared" si="1"/>
        <v/>
      </c>
      <c r="J30" s="83"/>
      <c r="K30" s="176" t="str">
        <f t="shared" si="2"/>
        <v/>
      </c>
      <c r="L30" s="83"/>
      <c r="M30" s="177" t="str">
        <f t="shared" si="3"/>
        <v/>
      </c>
      <c r="N30" s="83"/>
      <c r="O30" s="176" t="str">
        <f t="shared" si="4"/>
        <v/>
      </c>
      <c r="P30" s="90"/>
      <c r="Q30" s="178" t="str">
        <f t="shared" si="5"/>
        <v/>
      </c>
      <c r="R30" s="44">
        <f t="shared" si="0"/>
        <v>0</v>
      </c>
      <c r="S30" s="179" t="str">
        <f t="shared" si="6"/>
        <v/>
      </c>
    </row>
    <row r="31" spans="1:19" s="136" customFormat="1" x14ac:dyDescent="0.2">
      <c r="A31" s="180" t="str">
        <f>IF(ISBLANK('2.Necessidades - 1º Semestre'!A31), "", '2.Necessidades - 1º Semestre'!A31)</f>
        <v/>
      </c>
      <c r="B31" s="173" t="str">
        <f>'2.Necessidades - 1º Semestre'!B31</f>
        <v/>
      </c>
      <c r="C31" s="194" t="str">
        <f>IF(ISBLANK('2.Necessidades - 1º Semestre'!C31), "", '2.Necessidades - 1º Semestre'!C31)</f>
        <v/>
      </c>
      <c r="D31" s="182" t="str">
        <f>IF(ISBLANK('2.Necessidades - 1º Semestre'!D31), "", '2.Necessidades - 1º Semestre'!D31)</f>
        <v/>
      </c>
      <c r="E31" s="183" t="str">
        <f>IF(ISBLANK('2.Necessidades - 1º Semestre'!E31), "", '2.Necessidades - 1º Semestre'!E31)</f>
        <v/>
      </c>
      <c r="F31" s="86"/>
      <c r="G31" s="45" t="str">
        <f t="shared" si="7"/>
        <v/>
      </c>
      <c r="H31" s="86"/>
      <c r="I31" s="78" t="str">
        <f t="shared" si="1"/>
        <v/>
      </c>
      <c r="J31" s="86"/>
      <c r="K31" s="78" t="str">
        <f t="shared" si="2"/>
        <v/>
      </c>
      <c r="L31" s="86"/>
      <c r="M31" s="79" t="str">
        <f t="shared" si="3"/>
        <v/>
      </c>
      <c r="N31" s="86"/>
      <c r="O31" s="78" t="str">
        <f t="shared" si="4"/>
        <v/>
      </c>
      <c r="P31" s="93"/>
      <c r="Q31" s="80" t="str">
        <f t="shared" si="5"/>
        <v/>
      </c>
      <c r="R31" s="47">
        <f t="shared" ref="R31:R54" si="8">F31+H31+J31+L31+N31+P31</f>
        <v>0</v>
      </c>
      <c r="S31" s="109" t="str">
        <f t="shared" si="6"/>
        <v/>
      </c>
    </row>
    <row r="32" spans="1:19" s="136" customFormat="1" x14ac:dyDescent="0.2">
      <c r="A32" s="184" t="str">
        <f>IF(ISBLANK('2.Necessidades - 1º Semestre'!A32), "", '2.Necessidades - 1º Semestre'!A32)</f>
        <v/>
      </c>
      <c r="B32" s="174" t="str">
        <f>'2.Necessidades - 1º Semestre'!B32</f>
        <v/>
      </c>
      <c r="C32" s="195" t="str">
        <f>IF(ISBLANK('2.Necessidades - 1º Semestre'!C32), "", '2.Necessidades - 1º Semestre'!C32)</f>
        <v/>
      </c>
      <c r="D32" s="186" t="str">
        <f>IF(ISBLANK('2.Necessidades - 1º Semestre'!D32), "", '2.Necessidades - 1º Semestre'!D32)</f>
        <v/>
      </c>
      <c r="E32" s="187" t="str">
        <f>IF(ISBLANK('2.Necessidades - 1º Semestre'!E32), "", '2.Necessidades - 1º Semestre'!E32)</f>
        <v/>
      </c>
      <c r="F32" s="83"/>
      <c r="G32" s="42" t="str">
        <f t="shared" si="7"/>
        <v/>
      </c>
      <c r="H32" s="83"/>
      <c r="I32" s="176" t="str">
        <f t="shared" si="1"/>
        <v/>
      </c>
      <c r="J32" s="83"/>
      <c r="K32" s="176" t="str">
        <f t="shared" si="2"/>
        <v/>
      </c>
      <c r="L32" s="83"/>
      <c r="M32" s="177" t="str">
        <f t="shared" si="3"/>
        <v/>
      </c>
      <c r="N32" s="83"/>
      <c r="O32" s="176" t="str">
        <f t="shared" si="4"/>
        <v/>
      </c>
      <c r="P32" s="90"/>
      <c r="Q32" s="178" t="str">
        <f t="shared" si="5"/>
        <v/>
      </c>
      <c r="R32" s="44">
        <f t="shared" si="8"/>
        <v>0</v>
      </c>
      <c r="S32" s="179" t="str">
        <f t="shared" si="6"/>
        <v/>
      </c>
    </row>
    <row r="33" spans="1:19" s="136" customFormat="1" x14ac:dyDescent="0.2">
      <c r="A33" s="180" t="str">
        <f>IF(ISBLANK('2.Necessidades - 1º Semestre'!A33), "", '2.Necessidades - 1º Semestre'!A33)</f>
        <v/>
      </c>
      <c r="B33" s="173" t="str">
        <f>'2.Necessidades - 1º Semestre'!B33</f>
        <v/>
      </c>
      <c r="C33" s="181" t="str">
        <f>IF(ISBLANK('2.Necessidades - 1º Semestre'!C33), "", '2.Necessidades - 1º Semestre'!C33)</f>
        <v/>
      </c>
      <c r="D33" s="182" t="str">
        <f>IF(ISBLANK('2.Necessidades - 1º Semestre'!D33), "", '2.Necessidades - 1º Semestre'!D33)</f>
        <v/>
      </c>
      <c r="E33" s="183" t="str">
        <f>IF(ISBLANK('2.Necessidades - 1º Semestre'!E33), "", '2.Necessidades - 1º Semestre'!E33)</f>
        <v/>
      </c>
      <c r="F33" s="86"/>
      <c r="G33" s="45" t="str">
        <f t="shared" si="7"/>
        <v/>
      </c>
      <c r="H33" s="86"/>
      <c r="I33" s="78" t="str">
        <f t="shared" si="1"/>
        <v/>
      </c>
      <c r="J33" s="86"/>
      <c r="K33" s="78" t="str">
        <f t="shared" si="2"/>
        <v/>
      </c>
      <c r="L33" s="86"/>
      <c r="M33" s="79" t="str">
        <f t="shared" si="3"/>
        <v/>
      </c>
      <c r="N33" s="86"/>
      <c r="O33" s="78" t="str">
        <f t="shared" si="4"/>
        <v/>
      </c>
      <c r="P33" s="93"/>
      <c r="Q33" s="80" t="str">
        <f t="shared" si="5"/>
        <v/>
      </c>
      <c r="R33" s="47">
        <f t="shared" si="8"/>
        <v>0</v>
      </c>
      <c r="S33" s="109" t="str">
        <f t="shared" si="6"/>
        <v/>
      </c>
    </row>
    <row r="34" spans="1:19" s="136" customFormat="1" x14ac:dyDescent="0.2">
      <c r="A34" s="184" t="str">
        <f>IF(ISBLANK('2.Necessidades - 1º Semestre'!A34), "", '2.Necessidades - 1º Semestre'!A34)</f>
        <v/>
      </c>
      <c r="B34" s="174" t="str">
        <f>'2.Necessidades - 1º Semestre'!B34</f>
        <v/>
      </c>
      <c r="C34" s="195" t="str">
        <f>IF(ISBLANK('2.Necessidades - 1º Semestre'!C34), "", '2.Necessidades - 1º Semestre'!C34)</f>
        <v/>
      </c>
      <c r="D34" s="186" t="str">
        <f>IF(ISBLANK('2.Necessidades - 1º Semestre'!D34), "", '2.Necessidades - 1º Semestre'!D34)</f>
        <v/>
      </c>
      <c r="E34" s="187" t="str">
        <f>IF(ISBLANK('2.Necessidades - 1º Semestre'!E34), "", '2.Necessidades - 1º Semestre'!E34)</f>
        <v/>
      </c>
      <c r="F34" s="83"/>
      <c r="G34" s="42" t="str">
        <f t="shared" si="7"/>
        <v/>
      </c>
      <c r="H34" s="83"/>
      <c r="I34" s="176" t="str">
        <f t="shared" si="1"/>
        <v/>
      </c>
      <c r="J34" s="83"/>
      <c r="K34" s="176" t="str">
        <f t="shared" si="2"/>
        <v/>
      </c>
      <c r="L34" s="83"/>
      <c r="M34" s="177" t="str">
        <f t="shared" si="3"/>
        <v/>
      </c>
      <c r="N34" s="83"/>
      <c r="O34" s="176" t="str">
        <f t="shared" si="4"/>
        <v/>
      </c>
      <c r="P34" s="90"/>
      <c r="Q34" s="178" t="str">
        <f t="shared" si="5"/>
        <v/>
      </c>
      <c r="R34" s="44">
        <f t="shared" si="8"/>
        <v>0</v>
      </c>
      <c r="S34" s="179" t="str">
        <f t="shared" si="6"/>
        <v/>
      </c>
    </row>
    <row r="35" spans="1:19" s="136" customFormat="1" x14ac:dyDescent="0.2">
      <c r="A35" s="180" t="str">
        <f>IF(ISBLANK('2.Necessidades - 1º Semestre'!A35), "", '2.Necessidades - 1º Semestre'!A35)</f>
        <v/>
      </c>
      <c r="B35" s="173" t="str">
        <f>'2.Necessidades - 1º Semestre'!B35</f>
        <v/>
      </c>
      <c r="C35" s="194" t="str">
        <f>IF(ISBLANK('2.Necessidades - 1º Semestre'!C35), "", '2.Necessidades - 1º Semestre'!C35)</f>
        <v/>
      </c>
      <c r="D35" s="182" t="str">
        <f>IF(ISBLANK('2.Necessidades - 1º Semestre'!D35), "", '2.Necessidades - 1º Semestre'!D35)</f>
        <v/>
      </c>
      <c r="E35" s="183" t="str">
        <f>IF(ISBLANK('2.Necessidades - 1º Semestre'!E35), "", '2.Necessidades - 1º Semestre'!E35)</f>
        <v/>
      </c>
      <c r="F35" s="86"/>
      <c r="G35" s="45" t="str">
        <f t="shared" si="7"/>
        <v/>
      </c>
      <c r="H35" s="86"/>
      <c r="I35" s="78" t="str">
        <f t="shared" si="1"/>
        <v/>
      </c>
      <c r="J35" s="86"/>
      <c r="K35" s="78" t="str">
        <f t="shared" si="2"/>
        <v/>
      </c>
      <c r="L35" s="86"/>
      <c r="M35" s="79" t="str">
        <f t="shared" si="3"/>
        <v/>
      </c>
      <c r="N35" s="86"/>
      <c r="O35" s="78" t="str">
        <f t="shared" si="4"/>
        <v/>
      </c>
      <c r="P35" s="93"/>
      <c r="Q35" s="80" t="str">
        <f t="shared" si="5"/>
        <v/>
      </c>
      <c r="R35" s="47">
        <f t="shared" si="8"/>
        <v>0</v>
      </c>
      <c r="S35" s="109" t="str">
        <f t="shared" si="6"/>
        <v/>
      </c>
    </row>
    <row r="36" spans="1:19" s="136" customFormat="1" x14ac:dyDescent="0.2">
      <c r="A36" s="184" t="str">
        <f>IF(ISBLANK('2.Necessidades - 1º Semestre'!A36), "", '2.Necessidades - 1º Semestre'!A36)</f>
        <v/>
      </c>
      <c r="B36" s="174" t="str">
        <f>'2.Necessidades - 1º Semestre'!B36</f>
        <v/>
      </c>
      <c r="C36" s="195" t="str">
        <f>IF(ISBLANK('2.Necessidades - 1º Semestre'!C36), "", '2.Necessidades - 1º Semestre'!C36)</f>
        <v/>
      </c>
      <c r="D36" s="186" t="str">
        <f>IF(ISBLANK('2.Necessidades - 1º Semestre'!D36), "", '2.Necessidades - 1º Semestre'!D36)</f>
        <v/>
      </c>
      <c r="E36" s="187" t="str">
        <f>IF(ISBLANK('2.Necessidades - 1º Semestre'!E36), "", '2.Necessidades - 1º Semestre'!E36)</f>
        <v/>
      </c>
      <c r="F36" s="83"/>
      <c r="G36" s="42" t="str">
        <f t="shared" si="7"/>
        <v/>
      </c>
      <c r="H36" s="83"/>
      <c r="I36" s="176" t="str">
        <f t="shared" si="1"/>
        <v/>
      </c>
      <c r="J36" s="83"/>
      <c r="K36" s="176" t="str">
        <f t="shared" si="2"/>
        <v/>
      </c>
      <c r="L36" s="83"/>
      <c r="M36" s="177" t="str">
        <f t="shared" si="3"/>
        <v/>
      </c>
      <c r="N36" s="83"/>
      <c r="O36" s="176" t="str">
        <f t="shared" si="4"/>
        <v/>
      </c>
      <c r="P36" s="90"/>
      <c r="Q36" s="178" t="str">
        <f t="shared" si="5"/>
        <v/>
      </c>
      <c r="R36" s="44">
        <f t="shared" si="8"/>
        <v>0</v>
      </c>
      <c r="S36" s="179" t="str">
        <f t="shared" si="6"/>
        <v/>
      </c>
    </row>
    <row r="37" spans="1:19" s="136" customFormat="1" x14ac:dyDescent="0.2">
      <c r="A37" s="180" t="str">
        <f>IF(ISBLANK('2.Necessidades - 1º Semestre'!A37), "", '2.Necessidades - 1º Semestre'!A37)</f>
        <v/>
      </c>
      <c r="B37" s="173" t="str">
        <f>'2.Necessidades - 1º Semestre'!B37</f>
        <v/>
      </c>
      <c r="C37" s="194" t="str">
        <f>IF(ISBLANK('2.Necessidades - 1º Semestre'!C37), "", '2.Necessidades - 1º Semestre'!C37)</f>
        <v/>
      </c>
      <c r="D37" s="182" t="str">
        <f>IF(ISBLANK('2.Necessidades - 1º Semestre'!D37), "", '2.Necessidades - 1º Semestre'!D37)</f>
        <v/>
      </c>
      <c r="E37" s="183" t="str">
        <f>IF(ISBLANK('2.Necessidades - 1º Semestre'!E37), "", '2.Necessidades - 1º Semestre'!E37)</f>
        <v/>
      </c>
      <c r="F37" s="86"/>
      <c r="G37" s="45" t="str">
        <f t="shared" si="7"/>
        <v/>
      </c>
      <c r="H37" s="86"/>
      <c r="I37" s="78" t="str">
        <f t="shared" si="1"/>
        <v/>
      </c>
      <c r="J37" s="86"/>
      <c r="K37" s="78" t="str">
        <f t="shared" si="2"/>
        <v/>
      </c>
      <c r="L37" s="86"/>
      <c r="M37" s="79" t="str">
        <f t="shared" si="3"/>
        <v/>
      </c>
      <c r="N37" s="86"/>
      <c r="O37" s="78" t="str">
        <f t="shared" si="4"/>
        <v/>
      </c>
      <c r="P37" s="93"/>
      <c r="Q37" s="80" t="str">
        <f t="shared" si="5"/>
        <v/>
      </c>
      <c r="R37" s="47">
        <f t="shared" si="8"/>
        <v>0</v>
      </c>
      <c r="S37" s="109" t="str">
        <f t="shared" si="6"/>
        <v/>
      </c>
    </row>
    <row r="38" spans="1:19" s="136" customFormat="1" x14ac:dyDescent="0.2">
      <c r="A38" s="184" t="str">
        <f>IF(ISBLANK('2.Necessidades - 1º Semestre'!A38), "", '2.Necessidades - 1º Semestre'!A38)</f>
        <v/>
      </c>
      <c r="B38" s="174" t="str">
        <f>'2.Necessidades - 1º Semestre'!B38</f>
        <v/>
      </c>
      <c r="C38" s="195" t="str">
        <f>IF(ISBLANK('2.Necessidades - 1º Semestre'!C38), "", '2.Necessidades - 1º Semestre'!C38)</f>
        <v/>
      </c>
      <c r="D38" s="186" t="str">
        <f>IF(ISBLANK('2.Necessidades - 1º Semestre'!D38), "", '2.Necessidades - 1º Semestre'!D38)</f>
        <v/>
      </c>
      <c r="E38" s="187" t="str">
        <f>IF(ISBLANK('2.Necessidades - 1º Semestre'!E38), "", '2.Necessidades - 1º Semestre'!E38)</f>
        <v/>
      </c>
      <c r="F38" s="83"/>
      <c r="G38" s="42" t="str">
        <f t="shared" si="7"/>
        <v/>
      </c>
      <c r="H38" s="83"/>
      <c r="I38" s="176" t="str">
        <f t="shared" si="1"/>
        <v/>
      </c>
      <c r="J38" s="83"/>
      <c r="K38" s="176" t="str">
        <f t="shared" si="2"/>
        <v/>
      </c>
      <c r="L38" s="83"/>
      <c r="M38" s="177" t="str">
        <f t="shared" si="3"/>
        <v/>
      </c>
      <c r="N38" s="83"/>
      <c r="O38" s="176" t="str">
        <f t="shared" si="4"/>
        <v/>
      </c>
      <c r="P38" s="90"/>
      <c r="Q38" s="178" t="str">
        <f t="shared" si="5"/>
        <v/>
      </c>
      <c r="R38" s="44">
        <f t="shared" si="8"/>
        <v>0</v>
      </c>
      <c r="S38" s="179" t="str">
        <f t="shared" si="6"/>
        <v/>
      </c>
    </row>
    <row r="39" spans="1:19" s="136" customFormat="1" x14ac:dyDescent="0.2">
      <c r="A39" s="180" t="str">
        <f>IF(ISBLANK('2.Necessidades - 1º Semestre'!A39), "", '2.Necessidades - 1º Semestre'!A39)</f>
        <v/>
      </c>
      <c r="B39" s="173" t="str">
        <f>'2.Necessidades - 1º Semestre'!B39</f>
        <v/>
      </c>
      <c r="C39" s="194" t="str">
        <f>IF(ISBLANK('2.Necessidades - 1º Semestre'!C39), "", '2.Necessidades - 1º Semestre'!C39)</f>
        <v/>
      </c>
      <c r="D39" s="182" t="str">
        <f>IF(ISBLANK('2.Necessidades - 1º Semestre'!D39), "", '2.Necessidades - 1º Semestre'!D39)</f>
        <v/>
      </c>
      <c r="E39" s="183" t="str">
        <f>IF(ISBLANK('2.Necessidades - 1º Semestre'!E39), "", '2.Necessidades - 1º Semestre'!E39)</f>
        <v/>
      </c>
      <c r="F39" s="86"/>
      <c r="G39" s="45" t="str">
        <f t="shared" si="7"/>
        <v/>
      </c>
      <c r="H39" s="86"/>
      <c r="I39" s="78" t="str">
        <f t="shared" si="1"/>
        <v/>
      </c>
      <c r="J39" s="86"/>
      <c r="K39" s="78" t="str">
        <f t="shared" si="2"/>
        <v/>
      </c>
      <c r="L39" s="86"/>
      <c r="M39" s="79" t="str">
        <f t="shared" si="3"/>
        <v/>
      </c>
      <c r="N39" s="86"/>
      <c r="O39" s="78" t="str">
        <f t="shared" si="4"/>
        <v/>
      </c>
      <c r="P39" s="93"/>
      <c r="Q39" s="80" t="str">
        <f t="shared" si="5"/>
        <v/>
      </c>
      <c r="R39" s="47">
        <f t="shared" si="8"/>
        <v>0</v>
      </c>
      <c r="S39" s="109" t="str">
        <f t="shared" si="6"/>
        <v/>
      </c>
    </row>
    <row r="40" spans="1:19" s="136" customFormat="1" x14ac:dyDescent="0.2">
      <c r="A40" s="184" t="str">
        <f>IF(ISBLANK('2.Necessidades - 1º Semestre'!A40), "", '2.Necessidades - 1º Semestre'!A40)</f>
        <v/>
      </c>
      <c r="B40" s="174" t="str">
        <f>'2.Necessidades - 1º Semestre'!B40</f>
        <v/>
      </c>
      <c r="C40" s="195" t="str">
        <f>IF(ISBLANK('2.Necessidades - 1º Semestre'!C40), "", '2.Necessidades - 1º Semestre'!C40)</f>
        <v/>
      </c>
      <c r="D40" s="186" t="str">
        <f>IF(ISBLANK('2.Necessidades - 1º Semestre'!D40), "", '2.Necessidades - 1º Semestre'!D40)</f>
        <v/>
      </c>
      <c r="E40" s="187" t="str">
        <f>IF(ISBLANK('2.Necessidades - 1º Semestre'!E40), "", '2.Necessidades - 1º Semestre'!E40)</f>
        <v/>
      </c>
      <c r="F40" s="83"/>
      <c r="G40" s="42" t="str">
        <f t="shared" si="7"/>
        <v/>
      </c>
      <c r="H40" s="83"/>
      <c r="I40" s="176" t="str">
        <f t="shared" si="1"/>
        <v/>
      </c>
      <c r="J40" s="83"/>
      <c r="K40" s="176" t="str">
        <f t="shared" si="2"/>
        <v/>
      </c>
      <c r="L40" s="83"/>
      <c r="M40" s="177" t="str">
        <f t="shared" si="3"/>
        <v/>
      </c>
      <c r="N40" s="83"/>
      <c r="O40" s="176" t="str">
        <f t="shared" si="4"/>
        <v/>
      </c>
      <c r="P40" s="90"/>
      <c r="Q40" s="178" t="str">
        <f t="shared" si="5"/>
        <v/>
      </c>
      <c r="R40" s="44">
        <f t="shared" si="8"/>
        <v>0</v>
      </c>
      <c r="S40" s="179" t="str">
        <f t="shared" si="6"/>
        <v/>
      </c>
    </row>
    <row r="41" spans="1:19" s="136" customFormat="1" x14ac:dyDescent="0.2">
      <c r="A41" s="180" t="str">
        <f>IF(ISBLANK('2.Necessidades - 1º Semestre'!A41), "", '2.Necessidades - 1º Semestre'!A41)</f>
        <v/>
      </c>
      <c r="B41" s="173" t="str">
        <f>'2.Necessidades - 1º Semestre'!B41</f>
        <v/>
      </c>
      <c r="C41" s="194" t="str">
        <f>IF(ISBLANK('2.Necessidades - 1º Semestre'!C41), "", '2.Necessidades - 1º Semestre'!C41)</f>
        <v/>
      </c>
      <c r="D41" s="182" t="str">
        <f>IF(ISBLANK('2.Necessidades - 1º Semestre'!D41), "", '2.Necessidades - 1º Semestre'!D41)</f>
        <v/>
      </c>
      <c r="E41" s="183" t="str">
        <f>IF(ISBLANK('2.Necessidades - 1º Semestre'!E41), "", '2.Necessidades - 1º Semestre'!E41)</f>
        <v/>
      </c>
      <c r="F41" s="86"/>
      <c r="G41" s="45" t="str">
        <f t="shared" si="7"/>
        <v/>
      </c>
      <c r="H41" s="86"/>
      <c r="I41" s="78" t="str">
        <f t="shared" si="1"/>
        <v/>
      </c>
      <c r="J41" s="86"/>
      <c r="K41" s="78" t="str">
        <f t="shared" si="2"/>
        <v/>
      </c>
      <c r="L41" s="86"/>
      <c r="M41" s="79" t="str">
        <f t="shared" si="3"/>
        <v/>
      </c>
      <c r="N41" s="86"/>
      <c r="O41" s="78" t="str">
        <f t="shared" si="4"/>
        <v/>
      </c>
      <c r="P41" s="93"/>
      <c r="Q41" s="80" t="str">
        <f t="shared" si="5"/>
        <v/>
      </c>
      <c r="R41" s="47">
        <f t="shared" si="8"/>
        <v>0</v>
      </c>
      <c r="S41" s="109" t="str">
        <f t="shared" si="6"/>
        <v/>
      </c>
    </row>
    <row r="42" spans="1:19" s="136" customFormat="1" x14ac:dyDescent="0.2">
      <c r="A42" s="184" t="str">
        <f>IF(ISBLANK('2.Necessidades - 1º Semestre'!A42), "", '2.Necessidades - 1º Semestre'!A42)</f>
        <v/>
      </c>
      <c r="B42" s="174" t="str">
        <f>'2.Necessidades - 1º Semestre'!B42</f>
        <v/>
      </c>
      <c r="C42" s="195" t="str">
        <f>IF(ISBLANK('2.Necessidades - 1º Semestre'!C42), "", '2.Necessidades - 1º Semestre'!C42)</f>
        <v/>
      </c>
      <c r="D42" s="186" t="str">
        <f>IF(ISBLANK('2.Necessidades - 1º Semestre'!D42), "", '2.Necessidades - 1º Semestre'!D42)</f>
        <v/>
      </c>
      <c r="E42" s="187" t="str">
        <f>IF(ISBLANK('2.Necessidades - 1º Semestre'!E42), "", '2.Necessidades - 1º Semestre'!E42)</f>
        <v/>
      </c>
      <c r="F42" s="83"/>
      <c r="G42" s="42" t="str">
        <f t="shared" si="7"/>
        <v/>
      </c>
      <c r="H42" s="83"/>
      <c r="I42" s="176" t="str">
        <f t="shared" si="1"/>
        <v/>
      </c>
      <c r="J42" s="83"/>
      <c r="K42" s="176" t="str">
        <f t="shared" si="2"/>
        <v/>
      </c>
      <c r="L42" s="83"/>
      <c r="M42" s="177" t="str">
        <f t="shared" si="3"/>
        <v/>
      </c>
      <c r="N42" s="83"/>
      <c r="O42" s="176" t="str">
        <f t="shared" si="4"/>
        <v/>
      </c>
      <c r="P42" s="90"/>
      <c r="Q42" s="178" t="str">
        <f t="shared" si="5"/>
        <v/>
      </c>
      <c r="R42" s="44">
        <f t="shared" si="8"/>
        <v>0</v>
      </c>
      <c r="S42" s="179" t="str">
        <f t="shared" si="6"/>
        <v/>
      </c>
    </row>
    <row r="43" spans="1:19" s="136" customFormat="1" x14ac:dyDescent="0.2">
      <c r="A43" s="180" t="str">
        <f>IF(ISBLANK('2.Necessidades - 1º Semestre'!A43), "", '2.Necessidades - 1º Semestre'!A43)</f>
        <v/>
      </c>
      <c r="B43" s="173" t="str">
        <f>'2.Necessidades - 1º Semestre'!B43</f>
        <v/>
      </c>
      <c r="C43" s="194" t="str">
        <f>IF(ISBLANK('2.Necessidades - 1º Semestre'!C43), "", '2.Necessidades - 1º Semestre'!C43)</f>
        <v/>
      </c>
      <c r="D43" s="182" t="str">
        <f>IF(ISBLANK('2.Necessidades - 1º Semestre'!D43), "", '2.Necessidades - 1º Semestre'!D43)</f>
        <v/>
      </c>
      <c r="E43" s="183" t="str">
        <f>IF(ISBLANK('2.Necessidades - 1º Semestre'!E43), "", '2.Necessidades - 1º Semestre'!E43)</f>
        <v/>
      </c>
      <c r="F43" s="86"/>
      <c r="G43" s="45" t="str">
        <f t="shared" si="7"/>
        <v/>
      </c>
      <c r="H43" s="86"/>
      <c r="I43" s="78" t="str">
        <f t="shared" si="1"/>
        <v/>
      </c>
      <c r="J43" s="86"/>
      <c r="K43" s="78" t="str">
        <f t="shared" si="2"/>
        <v/>
      </c>
      <c r="L43" s="86"/>
      <c r="M43" s="79" t="str">
        <f t="shared" si="3"/>
        <v/>
      </c>
      <c r="N43" s="86"/>
      <c r="O43" s="78" t="str">
        <f t="shared" si="4"/>
        <v/>
      </c>
      <c r="P43" s="93"/>
      <c r="Q43" s="80" t="str">
        <f t="shared" si="5"/>
        <v/>
      </c>
      <c r="R43" s="47">
        <f t="shared" si="8"/>
        <v>0</v>
      </c>
      <c r="S43" s="109" t="str">
        <f t="shared" si="6"/>
        <v/>
      </c>
    </row>
    <row r="44" spans="1:19" s="136" customFormat="1" x14ac:dyDescent="0.2">
      <c r="A44" s="184" t="str">
        <f>IF(ISBLANK('2.Necessidades - 1º Semestre'!A44), "", '2.Necessidades - 1º Semestre'!A44)</f>
        <v/>
      </c>
      <c r="B44" s="174" t="str">
        <f>'2.Necessidades - 1º Semestre'!B44</f>
        <v/>
      </c>
      <c r="C44" s="195" t="str">
        <f>IF(ISBLANK('2.Necessidades - 1º Semestre'!C44), "", '2.Necessidades - 1º Semestre'!C44)</f>
        <v/>
      </c>
      <c r="D44" s="186" t="str">
        <f>IF(ISBLANK('2.Necessidades - 1º Semestre'!D44), "", '2.Necessidades - 1º Semestre'!D44)</f>
        <v/>
      </c>
      <c r="E44" s="187" t="str">
        <f>IF(ISBLANK('2.Necessidades - 1º Semestre'!E44), "", '2.Necessidades - 1º Semestre'!E44)</f>
        <v/>
      </c>
      <c r="F44" s="83"/>
      <c r="G44" s="42" t="str">
        <f t="shared" si="7"/>
        <v/>
      </c>
      <c r="H44" s="83"/>
      <c r="I44" s="176" t="str">
        <f t="shared" si="1"/>
        <v/>
      </c>
      <c r="J44" s="83"/>
      <c r="K44" s="176" t="str">
        <f t="shared" si="2"/>
        <v/>
      </c>
      <c r="L44" s="83"/>
      <c r="M44" s="177" t="str">
        <f t="shared" si="3"/>
        <v/>
      </c>
      <c r="N44" s="83"/>
      <c r="O44" s="176" t="str">
        <f t="shared" si="4"/>
        <v/>
      </c>
      <c r="P44" s="90"/>
      <c r="Q44" s="178" t="str">
        <f t="shared" si="5"/>
        <v/>
      </c>
      <c r="R44" s="44">
        <f t="shared" si="8"/>
        <v>0</v>
      </c>
      <c r="S44" s="179" t="str">
        <f t="shared" si="6"/>
        <v/>
      </c>
    </row>
    <row r="45" spans="1:19" s="136" customFormat="1" x14ac:dyDescent="0.2">
      <c r="A45" s="180" t="str">
        <f>IF(ISBLANK('2.Necessidades - 1º Semestre'!A45), "", '2.Necessidades - 1º Semestre'!A45)</f>
        <v/>
      </c>
      <c r="B45" s="173" t="str">
        <f>'2.Necessidades - 1º Semestre'!B45</f>
        <v/>
      </c>
      <c r="C45" s="194" t="str">
        <f>IF(ISBLANK('2.Necessidades - 1º Semestre'!C45), "", '2.Necessidades - 1º Semestre'!C45)</f>
        <v/>
      </c>
      <c r="D45" s="182" t="str">
        <f>IF(ISBLANK('2.Necessidades - 1º Semestre'!D45), "", '2.Necessidades - 1º Semestre'!D45)</f>
        <v/>
      </c>
      <c r="E45" s="183" t="str">
        <f>IF(ISBLANK('2.Necessidades - 1º Semestre'!E45), "", '2.Necessidades - 1º Semestre'!E45)</f>
        <v/>
      </c>
      <c r="F45" s="86"/>
      <c r="G45" s="45" t="str">
        <f t="shared" si="7"/>
        <v/>
      </c>
      <c r="H45" s="86"/>
      <c r="I45" s="78" t="str">
        <f t="shared" si="1"/>
        <v/>
      </c>
      <c r="J45" s="86"/>
      <c r="K45" s="78" t="str">
        <f t="shared" si="2"/>
        <v/>
      </c>
      <c r="L45" s="86"/>
      <c r="M45" s="79" t="str">
        <f t="shared" si="3"/>
        <v/>
      </c>
      <c r="N45" s="86"/>
      <c r="O45" s="78" t="str">
        <f t="shared" si="4"/>
        <v/>
      </c>
      <c r="P45" s="93"/>
      <c r="Q45" s="80" t="str">
        <f t="shared" si="5"/>
        <v/>
      </c>
      <c r="R45" s="47">
        <f t="shared" si="8"/>
        <v>0</v>
      </c>
      <c r="S45" s="109" t="str">
        <f t="shared" si="6"/>
        <v/>
      </c>
    </row>
    <row r="46" spans="1:19" s="136" customFormat="1" x14ac:dyDescent="0.2">
      <c r="A46" s="184" t="str">
        <f>IF(ISBLANK('2.Necessidades - 1º Semestre'!A46), "", '2.Necessidades - 1º Semestre'!A46)</f>
        <v/>
      </c>
      <c r="B46" s="174" t="str">
        <f>'2.Necessidades - 1º Semestre'!B46</f>
        <v/>
      </c>
      <c r="C46" s="195" t="str">
        <f>IF(ISBLANK('2.Necessidades - 1º Semestre'!C46), "", '2.Necessidades - 1º Semestre'!C46)</f>
        <v/>
      </c>
      <c r="D46" s="186" t="str">
        <f>IF(ISBLANK('2.Necessidades - 1º Semestre'!D46), "", '2.Necessidades - 1º Semestre'!D46)</f>
        <v/>
      </c>
      <c r="E46" s="187" t="str">
        <f>IF(ISBLANK('2.Necessidades - 1º Semestre'!E46), "", '2.Necessidades - 1º Semestre'!E46)</f>
        <v/>
      </c>
      <c r="F46" s="83"/>
      <c r="G46" s="42" t="str">
        <f t="shared" si="7"/>
        <v/>
      </c>
      <c r="H46" s="83"/>
      <c r="I46" s="176" t="str">
        <f t="shared" si="1"/>
        <v/>
      </c>
      <c r="J46" s="83"/>
      <c r="K46" s="176" t="str">
        <f t="shared" si="2"/>
        <v/>
      </c>
      <c r="L46" s="83"/>
      <c r="M46" s="177" t="str">
        <f t="shared" si="3"/>
        <v/>
      </c>
      <c r="N46" s="83"/>
      <c r="O46" s="176" t="str">
        <f t="shared" si="4"/>
        <v/>
      </c>
      <c r="P46" s="90"/>
      <c r="Q46" s="178" t="str">
        <f t="shared" si="5"/>
        <v/>
      </c>
      <c r="R46" s="44">
        <f t="shared" si="8"/>
        <v>0</v>
      </c>
      <c r="S46" s="179" t="str">
        <f t="shared" si="6"/>
        <v/>
      </c>
    </row>
    <row r="47" spans="1:19" s="136" customFormat="1" x14ac:dyDescent="0.2">
      <c r="A47" s="180" t="str">
        <f>IF(ISBLANK('2.Necessidades - 1º Semestre'!A47), "", '2.Necessidades - 1º Semestre'!A47)</f>
        <v/>
      </c>
      <c r="B47" s="173" t="str">
        <f>'2.Necessidades - 1º Semestre'!B47</f>
        <v/>
      </c>
      <c r="C47" s="194" t="str">
        <f>IF(ISBLANK('2.Necessidades - 1º Semestre'!C47), "", '2.Necessidades - 1º Semestre'!C47)</f>
        <v/>
      </c>
      <c r="D47" s="182" t="str">
        <f>IF(ISBLANK('2.Necessidades - 1º Semestre'!D47), "", '2.Necessidades - 1º Semestre'!D47)</f>
        <v/>
      </c>
      <c r="E47" s="183" t="str">
        <f>IF(ISBLANK('2.Necessidades - 1º Semestre'!E47), "", '2.Necessidades - 1º Semestre'!E47)</f>
        <v/>
      </c>
      <c r="F47" s="86"/>
      <c r="G47" s="45" t="str">
        <f t="shared" si="7"/>
        <v/>
      </c>
      <c r="H47" s="86"/>
      <c r="I47" s="78" t="str">
        <f t="shared" si="1"/>
        <v/>
      </c>
      <c r="J47" s="86"/>
      <c r="K47" s="78" t="str">
        <f t="shared" si="2"/>
        <v/>
      </c>
      <c r="L47" s="86"/>
      <c r="M47" s="79" t="str">
        <f t="shared" si="3"/>
        <v/>
      </c>
      <c r="N47" s="86"/>
      <c r="O47" s="78" t="str">
        <f t="shared" si="4"/>
        <v/>
      </c>
      <c r="P47" s="93"/>
      <c r="Q47" s="80" t="str">
        <f t="shared" si="5"/>
        <v/>
      </c>
      <c r="R47" s="47">
        <f t="shared" si="8"/>
        <v>0</v>
      </c>
      <c r="S47" s="109" t="str">
        <f t="shared" si="6"/>
        <v/>
      </c>
    </row>
    <row r="48" spans="1:19" s="136" customFormat="1" x14ac:dyDescent="0.2">
      <c r="A48" s="184" t="str">
        <f>IF(ISBLANK('2.Necessidades - 1º Semestre'!A48), "", '2.Necessidades - 1º Semestre'!A48)</f>
        <v/>
      </c>
      <c r="B48" s="174" t="str">
        <f>'2.Necessidades - 1º Semestre'!B48</f>
        <v/>
      </c>
      <c r="C48" s="195" t="str">
        <f>IF(ISBLANK('2.Necessidades - 1º Semestre'!C48), "", '2.Necessidades - 1º Semestre'!C48)</f>
        <v/>
      </c>
      <c r="D48" s="186" t="str">
        <f>IF(ISBLANK('2.Necessidades - 1º Semestre'!D48), "", '2.Necessidades - 1º Semestre'!D48)</f>
        <v/>
      </c>
      <c r="E48" s="187" t="str">
        <f>IF(ISBLANK('2.Necessidades - 1º Semestre'!E48), "", '2.Necessidades - 1º Semestre'!E48)</f>
        <v/>
      </c>
      <c r="F48" s="83"/>
      <c r="G48" s="42" t="str">
        <f t="shared" si="7"/>
        <v/>
      </c>
      <c r="H48" s="83"/>
      <c r="I48" s="176" t="str">
        <f t="shared" si="1"/>
        <v/>
      </c>
      <c r="J48" s="83"/>
      <c r="K48" s="176" t="str">
        <f t="shared" si="2"/>
        <v/>
      </c>
      <c r="L48" s="83"/>
      <c r="M48" s="177" t="str">
        <f t="shared" si="3"/>
        <v/>
      </c>
      <c r="N48" s="83"/>
      <c r="O48" s="176" t="str">
        <f t="shared" si="4"/>
        <v/>
      </c>
      <c r="P48" s="90"/>
      <c r="Q48" s="178" t="str">
        <f t="shared" si="5"/>
        <v/>
      </c>
      <c r="R48" s="44">
        <f t="shared" si="8"/>
        <v>0</v>
      </c>
      <c r="S48" s="179" t="str">
        <f t="shared" si="6"/>
        <v/>
      </c>
    </row>
    <row r="49" spans="1:19" s="136" customFormat="1" x14ac:dyDescent="0.2">
      <c r="A49" s="180" t="str">
        <f>IF(ISBLANK('2.Necessidades - 1º Semestre'!A49), "", '2.Necessidades - 1º Semestre'!A49)</f>
        <v/>
      </c>
      <c r="B49" s="173" t="str">
        <f>'2.Necessidades - 1º Semestre'!B49</f>
        <v/>
      </c>
      <c r="C49" s="194" t="str">
        <f>IF(ISBLANK('2.Necessidades - 1º Semestre'!C49), "", '2.Necessidades - 1º Semestre'!C49)</f>
        <v/>
      </c>
      <c r="D49" s="182" t="str">
        <f>IF(ISBLANK('2.Necessidades - 1º Semestre'!D49), "", '2.Necessidades - 1º Semestre'!D49)</f>
        <v/>
      </c>
      <c r="E49" s="183" t="str">
        <f>IF(ISBLANK('2.Necessidades - 1º Semestre'!E49), "", '2.Necessidades - 1º Semestre'!E49)</f>
        <v/>
      </c>
      <c r="F49" s="87"/>
      <c r="G49" s="45" t="str">
        <f t="shared" si="7"/>
        <v/>
      </c>
      <c r="H49" s="88"/>
      <c r="I49" s="78" t="str">
        <f t="shared" si="1"/>
        <v/>
      </c>
      <c r="J49" s="88"/>
      <c r="K49" s="78" t="str">
        <f t="shared" si="2"/>
        <v/>
      </c>
      <c r="L49" s="88"/>
      <c r="M49" s="79" t="str">
        <f t="shared" si="3"/>
        <v/>
      </c>
      <c r="N49" s="88"/>
      <c r="O49" s="78" t="str">
        <f t="shared" si="4"/>
        <v/>
      </c>
      <c r="P49" s="94"/>
      <c r="Q49" s="80" t="str">
        <f t="shared" si="5"/>
        <v/>
      </c>
      <c r="R49" s="47">
        <f t="shared" si="8"/>
        <v>0</v>
      </c>
      <c r="S49" s="109" t="str">
        <f t="shared" si="6"/>
        <v/>
      </c>
    </row>
    <row r="50" spans="1:19" s="136" customFormat="1" x14ac:dyDescent="0.2">
      <c r="A50" s="184" t="str">
        <f>IF(ISBLANK('2.Necessidades - 1º Semestre'!A50), "", '2.Necessidades - 1º Semestre'!A50)</f>
        <v/>
      </c>
      <c r="B50" s="174" t="str">
        <f>'2.Necessidades - 1º Semestre'!B50</f>
        <v/>
      </c>
      <c r="C50" s="195" t="str">
        <f>IF(ISBLANK('2.Necessidades - 1º Semestre'!C50), "", '2.Necessidades - 1º Semestre'!C50)</f>
        <v/>
      </c>
      <c r="D50" s="186" t="str">
        <f>IF(ISBLANK('2.Necessidades - 1º Semestre'!D50), "", '2.Necessidades - 1º Semestre'!D50)</f>
        <v/>
      </c>
      <c r="E50" s="187" t="str">
        <f>IF(ISBLANK('2.Necessidades - 1º Semestre'!E50), "", '2.Necessidades - 1º Semestre'!E50)</f>
        <v/>
      </c>
      <c r="F50" s="121"/>
      <c r="G50" s="42" t="str">
        <f t="shared" si="7"/>
        <v/>
      </c>
      <c r="H50" s="122"/>
      <c r="I50" s="176" t="str">
        <f t="shared" si="1"/>
        <v/>
      </c>
      <c r="J50" s="122"/>
      <c r="K50" s="176" t="str">
        <f t="shared" si="2"/>
        <v/>
      </c>
      <c r="L50" s="122"/>
      <c r="M50" s="177" t="str">
        <f t="shared" si="3"/>
        <v/>
      </c>
      <c r="N50" s="122"/>
      <c r="O50" s="176" t="str">
        <f t="shared" si="4"/>
        <v/>
      </c>
      <c r="P50" s="123"/>
      <c r="Q50" s="178" t="str">
        <f t="shared" si="5"/>
        <v/>
      </c>
      <c r="R50" s="44">
        <f t="shared" si="8"/>
        <v>0</v>
      </c>
      <c r="S50" s="179" t="str">
        <f t="shared" si="6"/>
        <v/>
      </c>
    </row>
    <row r="51" spans="1:19" s="136" customFormat="1" x14ac:dyDescent="0.2">
      <c r="A51" s="180" t="str">
        <f>IF(ISBLANK('2.Necessidades - 1º Semestre'!A51), "", '2.Necessidades - 1º Semestre'!A51)</f>
        <v/>
      </c>
      <c r="B51" s="173" t="str">
        <f>'2.Necessidades - 1º Semestre'!B51</f>
        <v/>
      </c>
      <c r="C51" s="181" t="str">
        <f>IF(ISBLANK('2.Necessidades - 1º Semestre'!C51), "", '2.Necessidades - 1º Semestre'!C51)</f>
        <v/>
      </c>
      <c r="D51" s="182" t="str">
        <f>IF(ISBLANK('2.Necessidades - 1º Semestre'!D51), "", '2.Necessidades - 1º Semestre'!D51)</f>
        <v/>
      </c>
      <c r="E51" s="183" t="str">
        <f>IF(ISBLANK('2.Necessidades - 1º Semestre'!E51), "", '2.Necessidades - 1º Semestre'!E51)</f>
        <v/>
      </c>
      <c r="F51" s="87"/>
      <c r="G51" s="45" t="str">
        <f t="shared" si="7"/>
        <v/>
      </c>
      <c r="H51" s="124"/>
      <c r="I51" s="78" t="str">
        <f t="shared" si="1"/>
        <v/>
      </c>
      <c r="J51" s="124"/>
      <c r="K51" s="78" t="str">
        <f t="shared" si="2"/>
        <v/>
      </c>
      <c r="L51" s="124"/>
      <c r="M51" s="79" t="str">
        <f t="shared" si="3"/>
        <v/>
      </c>
      <c r="N51" s="124"/>
      <c r="O51" s="78" t="str">
        <f t="shared" si="4"/>
        <v/>
      </c>
      <c r="P51" s="125"/>
      <c r="Q51" s="80" t="str">
        <f t="shared" si="5"/>
        <v/>
      </c>
      <c r="R51" s="47">
        <f t="shared" si="8"/>
        <v>0</v>
      </c>
      <c r="S51" s="109" t="str">
        <f t="shared" si="6"/>
        <v/>
      </c>
    </row>
    <row r="52" spans="1:19" s="136" customFormat="1" x14ac:dyDescent="0.2">
      <c r="A52" s="184" t="str">
        <f>IF(ISBLANK('2.Necessidades - 1º Semestre'!A52), "", '2.Necessidades - 1º Semestre'!A52)</f>
        <v/>
      </c>
      <c r="B52" s="174" t="str">
        <f>'2.Necessidades - 1º Semestre'!B52</f>
        <v/>
      </c>
      <c r="C52" s="195" t="str">
        <f>IF(ISBLANK('2.Necessidades - 1º Semestre'!C52), "", '2.Necessidades - 1º Semestre'!C52)</f>
        <v/>
      </c>
      <c r="D52" s="186" t="str">
        <f>IF(ISBLANK('2.Necessidades - 1º Semestre'!D52), "", '2.Necessidades - 1º Semestre'!D52)</f>
        <v/>
      </c>
      <c r="E52" s="187" t="str">
        <f>IF(ISBLANK('2.Necessidades - 1º Semestre'!E52), "", '2.Necessidades - 1º Semestre'!E52)</f>
        <v/>
      </c>
      <c r="F52" s="121"/>
      <c r="G52" s="42" t="str">
        <f t="shared" si="7"/>
        <v/>
      </c>
      <c r="H52" s="122"/>
      <c r="I52" s="176" t="str">
        <f t="shared" si="1"/>
        <v/>
      </c>
      <c r="J52" s="122"/>
      <c r="K52" s="176" t="str">
        <f t="shared" si="2"/>
        <v/>
      </c>
      <c r="L52" s="122"/>
      <c r="M52" s="177" t="str">
        <f t="shared" si="3"/>
        <v/>
      </c>
      <c r="N52" s="122"/>
      <c r="O52" s="176" t="str">
        <f t="shared" si="4"/>
        <v/>
      </c>
      <c r="P52" s="123"/>
      <c r="Q52" s="178" t="str">
        <f t="shared" si="5"/>
        <v/>
      </c>
      <c r="R52" s="44">
        <f t="shared" si="8"/>
        <v>0</v>
      </c>
      <c r="S52" s="179" t="str">
        <f t="shared" si="6"/>
        <v/>
      </c>
    </row>
    <row r="53" spans="1:19" s="136" customFormat="1" x14ac:dyDescent="0.2">
      <c r="A53" s="180" t="str">
        <f>IF(ISBLANK('2.Necessidades - 1º Semestre'!A53), "", '2.Necessidades - 1º Semestre'!A53)</f>
        <v/>
      </c>
      <c r="B53" s="173" t="str">
        <f>'2.Necessidades - 1º Semestre'!B53</f>
        <v/>
      </c>
      <c r="C53" s="194" t="str">
        <f>IF(ISBLANK('2.Necessidades - 1º Semestre'!C53), "", '2.Necessidades - 1º Semestre'!C53)</f>
        <v/>
      </c>
      <c r="D53" s="182" t="str">
        <f>IF(ISBLANK('2.Necessidades - 1º Semestre'!D53), "", '2.Necessidades - 1º Semestre'!D53)</f>
        <v/>
      </c>
      <c r="E53" s="183" t="str">
        <f>IF(ISBLANK('2.Necessidades - 1º Semestre'!E53), "", '2.Necessidades - 1º Semestre'!E53)</f>
        <v/>
      </c>
      <c r="F53" s="87"/>
      <c r="G53" s="45" t="str">
        <f t="shared" si="7"/>
        <v/>
      </c>
      <c r="H53" s="124"/>
      <c r="I53" s="78" t="str">
        <f t="shared" si="1"/>
        <v/>
      </c>
      <c r="J53" s="124"/>
      <c r="K53" s="78" t="str">
        <f t="shared" si="2"/>
        <v/>
      </c>
      <c r="L53" s="124"/>
      <c r="M53" s="79" t="str">
        <f t="shared" si="3"/>
        <v/>
      </c>
      <c r="N53" s="124"/>
      <c r="O53" s="78" t="str">
        <f t="shared" si="4"/>
        <v/>
      </c>
      <c r="P53" s="125"/>
      <c r="Q53" s="80" t="str">
        <f t="shared" si="5"/>
        <v/>
      </c>
      <c r="R53" s="47">
        <f t="shared" si="8"/>
        <v>0</v>
      </c>
      <c r="S53" s="109" t="str">
        <f t="shared" si="6"/>
        <v/>
      </c>
    </row>
    <row r="54" spans="1:19" s="136" customFormat="1" x14ac:dyDescent="0.2">
      <c r="A54" s="184" t="str">
        <f>IF(ISBLANK('2.Necessidades - 1º Semestre'!A54), "", '2.Necessidades - 1º Semestre'!A54)</f>
        <v/>
      </c>
      <c r="B54" s="174" t="str">
        <f>'2.Necessidades - 1º Semestre'!B54</f>
        <v/>
      </c>
      <c r="C54" s="185" t="str">
        <f>IF(ISBLANK('2.Necessidades - 1º Semestre'!C54), "", '2.Necessidades - 1º Semestre'!C54)</f>
        <v/>
      </c>
      <c r="D54" s="186" t="str">
        <f>IF(ISBLANK('2.Necessidades - 1º Semestre'!D54), "", '2.Necessidades - 1º Semestre'!D54)</f>
        <v/>
      </c>
      <c r="E54" s="187" t="str">
        <f>IF(ISBLANK('2.Necessidades - 1º Semestre'!E54), "", '2.Necessidades - 1º Semestre'!E54)</f>
        <v/>
      </c>
      <c r="F54" s="121"/>
      <c r="G54" s="42" t="str">
        <f t="shared" si="7"/>
        <v/>
      </c>
      <c r="H54" s="122"/>
      <c r="I54" s="176" t="str">
        <f t="shared" si="1"/>
        <v/>
      </c>
      <c r="J54" s="122"/>
      <c r="K54" s="176" t="str">
        <f t="shared" si="2"/>
        <v/>
      </c>
      <c r="L54" s="122"/>
      <c r="M54" s="177" t="str">
        <f t="shared" si="3"/>
        <v/>
      </c>
      <c r="N54" s="122"/>
      <c r="O54" s="176" t="str">
        <f t="shared" si="4"/>
        <v/>
      </c>
      <c r="P54" s="123"/>
      <c r="Q54" s="178" t="str">
        <f t="shared" si="5"/>
        <v/>
      </c>
      <c r="R54" s="44">
        <f t="shared" si="8"/>
        <v>0</v>
      </c>
      <c r="S54" s="179" t="str">
        <f t="shared" si="6"/>
        <v/>
      </c>
    </row>
    <row r="55" spans="1:19" s="136" customFormat="1" x14ac:dyDescent="0.2">
      <c r="A55" s="180" t="str">
        <f>IF(ISBLANK('2.Necessidades - 1º Semestre'!A55), "", '2.Necessidades - 1º Semestre'!A55)</f>
        <v/>
      </c>
      <c r="B55" s="173" t="str">
        <f>'2.Necessidades - 1º Semestre'!B55</f>
        <v/>
      </c>
      <c r="C55" s="194" t="str">
        <f>IF(ISBLANK('2.Necessidades - 1º Semestre'!C55), "", '2.Necessidades - 1º Semestre'!C55)</f>
        <v/>
      </c>
      <c r="D55" s="182" t="str">
        <f>IF(ISBLANK('2.Necessidades - 1º Semestre'!D55), "", '2.Necessidades - 1º Semestre'!D55)</f>
        <v/>
      </c>
      <c r="E55" s="183" t="str">
        <f>IF(ISBLANK('2.Necessidades - 1º Semestre'!E55), "", '2.Necessidades - 1º Semestre'!E55)</f>
        <v/>
      </c>
      <c r="F55" s="87"/>
      <c r="G55" s="45" t="str">
        <f t="shared" si="7"/>
        <v/>
      </c>
      <c r="H55" s="124"/>
      <c r="I55" s="78" t="str">
        <f t="shared" si="1"/>
        <v/>
      </c>
      <c r="J55" s="124"/>
      <c r="K55" s="78" t="str">
        <f t="shared" si="2"/>
        <v/>
      </c>
      <c r="L55" s="124"/>
      <c r="M55" s="79" t="str">
        <f t="shared" si="3"/>
        <v/>
      </c>
      <c r="N55" s="124"/>
      <c r="O55" s="78" t="str">
        <f t="shared" si="4"/>
        <v/>
      </c>
      <c r="P55" s="125"/>
      <c r="Q55" s="80" t="str">
        <f t="shared" si="5"/>
        <v/>
      </c>
      <c r="R55" s="47">
        <f>F55+H55+J55+L55+N55+P55</f>
        <v>0</v>
      </c>
      <c r="S55" s="109" t="str">
        <f t="shared" si="6"/>
        <v/>
      </c>
    </row>
    <row r="56" spans="1:19" s="136" customFormat="1" x14ac:dyDescent="0.2">
      <c r="A56" s="184" t="str">
        <f>IF(ISBLANK('2.Necessidades - 1º Semestre'!A56), "", '2.Necessidades - 1º Semestre'!A56)</f>
        <v/>
      </c>
      <c r="B56" s="174" t="str">
        <f>'2.Necessidades - 1º Semestre'!B56</f>
        <v/>
      </c>
      <c r="C56" s="185" t="str">
        <f>IF(ISBLANK('2.Necessidades - 1º Semestre'!C56), "", '2.Necessidades - 1º Semestre'!C56)</f>
        <v/>
      </c>
      <c r="D56" s="186" t="str">
        <f>IF(ISBLANK('2.Necessidades - 1º Semestre'!D56), "", '2.Necessidades - 1º Semestre'!D56)</f>
        <v/>
      </c>
      <c r="E56" s="187" t="str">
        <f>IF(ISBLANK('2.Necessidades - 1º Semestre'!E56), "", '2.Necessidades - 1º Semestre'!E56)</f>
        <v/>
      </c>
      <c r="F56" s="121"/>
      <c r="G56" s="42" t="str">
        <f t="shared" si="7"/>
        <v/>
      </c>
      <c r="H56" s="122"/>
      <c r="I56" s="176" t="str">
        <f t="shared" si="1"/>
        <v/>
      </c>
      <c r="J56" s="122"/>
      <c r="K56" s="176" t="str">
        <f t="shared" si="2"/>
        <v/>
      </c>
      <c r="L56" s="122"/>
      <c r="M56" s="177" t="str">
        <f t="shared" si="3"/>
        <v/>
      </c>
      <c r="N56" s="122"/>
      <c r="O56" s="176" t="str">
        <f t="shared" si="4"/>
        <v/>
      </c>
      <c r="P56" s="123"/>
      <c r="Q56" s="178" t="str">
        <f t="shared" si="5"/>
        <v/>
      </c>
      <c r="R56" s="44">
        <f t="shared" ref="R56:R74" si="9">F56+H56+J56+L56+N56+P56</f>
        <v>0</v>
      </c>
      <c r="S56" s="179" t="str">
        <f t="shared" si="6"/>
        <v/>
      </c>
    </row>
    <row r="57" spans="1:19" s="136" customFormat="1" x14ac:dyDescent="0.2">
      <c r="A57" s="180" t="str">
        <f>IF(ISBLANK('2.Necessidades - 1º Semestre'!A57), "", '2.Necessidades - 1º Semestre'!A57)</f>
        <v/>
      </c>
      <c r="B57" s="173" t="str">
        <f>'2.Necessidades - 1º Semestre'!B57</f>
        <v/>
      </c>
      <c r="C57" s="194" t="str">
        <f>IF(ISBLANK('2.Necessidades - 1º Semestre'!C57), "", '2.Necessidades - 1º Semestre'!C57)</f>
        <v/>
      </c>
      <c r="D57" s="182" t="str">
        <f>IF(ISBLANK('2.Necessidades - 1º Semestre'!D57), "", '2.Necessidades - 1º Semestre'!D57)</f>
        <v/>
      </c>
      <c r="E57" s="183" t="str">
        <f>IF(ISBLANK('2.Necessidades - 1º Semestre'!E57), "", '2.Necessidades - 1º Semestre'!E57)</f>
        <v/>
      </c>
      <c r="F57" s="87"/>
      <c r="G57" s="45" t="str">
        <f t="shared" si="7"/>
        <v/>
      </c>
      <c r="H57" s="124"/>
      <c r="I57" s="78" t="str">
        <f t="shared" si="1"/>
        <v/>
      </c>
      <c r="J57" s="124"/>
      <c r="K57" s="78" t="str">
        <f t="shared" si="2"/>
        <v/>
      </c>
      <c r="L57" s="124"/>
      <c r="M57" s="79" t="str">
        <f t="shared" si="3"/>
        <v/>
      </c>
      <c r="N57" s="124"/>
      <c r="O57" s="78" t="str">
        <f t="shared" si="4"/>
        <v/>
      </c>
      <c r="P57" s="125"/>
      <c r="Q57" s="80" t="str">
        <f t="shared" si="5"/>
        <v/>
      </c>
      <c r="R57" s="47">
        <f t="shared" si="9"/>
        <v>0</v>
      </c>
      <c r="S57" s="109" t="str">
        <f t="shared" si="6"/>
        <v/>
      </c>
    </row>
    <row r="58" spans="1:19" s="136" customFormat="1" x14ac:dyDescent="0.2">
      <c r="A58" s="184" t="str">
        <f>IF(ISBLANK('2.Necessidades - 1º Semestre'!A58), "", '2.Necessidades - 1º Semestre'!A58)</f>
        <v/>
      </c>
      <c r="B58" s="174" t="str">
        <f>'2.Necessidades - 1º Semestre'!B58</f>
        <v/>
      </c>
      <c r="C58" s="195" t="str">
        <f>IF(ISBLANK('2.Necessidades - 1º Semestre'!C58), "", '2.Necessidades - 1º Semestre'!C58)</f>
        <v/>
      </c>
      <c r="D58" s="186" t="str">
        <f>IF(ISBLANK('2.Necessidades - 1º Semestre'!D58), "", '2.Necessidades - 1º Semestre'!D58)</f>
        <v/>
      </c>
      <c r="E58" s="187" t="str">
        <f>IF(ISBLANK('2.Necessidades - 1º Semestre'!E58), "", '2.Necessidades - 1º Semestre'!E58)</f>
        <v/>
      </c>
      <c r="F58" s="121"/>
      <c r="G58" s="42" t="str">
        <f t="shared" si="7"/>
        <v/>
      </c>
      <c r="H58" s="122"/>
      <c r="I58" s="176" t="str">
        <f t="shared" si="1"/>
        <v/>
      </c>
      <c r="J58" s="122"/>
      <c r="K58" s="176" t="str">
        <f t="shared" si="2"/>
        <v/>
      </c>
      <c r="L58" s="122"/>
      <c r="M58" s="177" t="str">
        <f t="shared" si="3"/>
        <v/>
      </c>
      <c r="N58" s="122"/>
      <c r="O58" s="176" t="str">
        <f t="shared" si="4"/>
        <v/>
      </c>
      <c r="P58" s="123"/>
      <c r="Q58" s="178" t="str">
        <f t="shared" si="5"/>
        <v/>
      </c>
      <c r="R58" s="44">
        <f t="shared" si="9"/>
        <v>0</v>
      </c>
      <c r="S58" s="179" t="str">
        <f t="shared" si="6"/>
        <v/>
      </c>
    </row>
    <row r="59" spans="1:19" s="136" customFormat="1" x14ac:dyDescent="0.2">
      <c r="A59" s="180" t="str">
        <f>IF(ISBLANK('2.Necessidades - 1º Semestre'!A59), "", '2.Necessidades - 1º Semestre'!A59)</f>
        <v/>
      </c>
      <c r="B59" s="173" t="str">
        <f>'2.Necessidades - 1º Semestre'!B59</f>
        <v/>
      </c>
      <c r="C59" s="194" t="str">
        <f>IF(ISBLANK('2.Necessidades - 1º Semestre'!C59), "", '2.Necessidades - 1º Semestre'!C59)</f>
        <v/>
      </c>
      <c r="D59" s="182" t="str">
        <f>IF(ISBLANK('2.Necessidades - 1º Semestre'!D59), "", '2.Necessidades - 1º Semestre'!D59)</f>
        <v/>
      </c>
      <c r="E59" s="183" t="str">
        <f>IF(ISBLANK('2.Necessidades - 1º Semestre'!E59), "", '2.Necessidades - 1º Semestre'!E59)</f>
        <v/>
      </c>
      <c r="F59" s="87"/>
      <c r="G59" s="45" t="str">
        <f t="shared" si="7"/>
        <v/>
      </c>
      <c r="H59" s="124"/>
      <c r="I59" s="78" t="str">
        <f t="shared" si="1"/>
        <v/>
      </c>
      <c r="J59" s="124"/>
      <c r="K59" s="78" t="str">
        <f t="shared" si="2"/>
        <v/>
      </c>
      <c r="L59" s="124"/>
      <c r="M59" s="79" t="str">
        <f t="shared" si="3"/>
        <v/>
      </c>
      <c r="N59" s="124"/>
      <c r="O59" s="78" t="str">
        <f t="shared" si="4"/>
        <v/>
      </c>
      <c r="P59" s="125"/>
      <c r="Q59" s="80" t="str">
        <f t="shared" si="5"/>
        <v/>
      </c>
      <c r="R59" s="47">
        <f t="shared" si="9"/>
        <v>0</v>
      </c>
      <c r="S59" s="109" t="str">
        <f t="shared" si="6"/>
        <v/>
      </c>
    </row>
    <row r="60" spans="1:19" s="136" customFormat="1" x14ac:dyDescent="0.2">
      <c r="A60" s="184" t="str">
        <f>IF(ISBLANK('2.Necessidades - 1º Semestre'!A60), "", '2.Necessidades - 1º Semestre'!A60)</f>
        <v/>
      </c>
      <c r="B60" s="174" t="str">
        <f>'2.Necessidades - 1º Semestre'!B60</f>
        <v/>
      </c>
      <c r="C60" s="195" t="str">
        <f>IF(ISBLANK('2.Necessidades - 1º Semestre'!C60), "", '2.Necessidades - 1º Semestre'!C60)</f>
        <v/>
      </c>
      <c r="D60" s="186" t="str">
        <f>IF(ISBLANK('2.Necessidades - 1º Semestre'!D60), "", '2.Necessidades - 1º Semestre'!D60)</f>
        <v/>
      </c>
      <c r="E60" s="187" t="str">
        <f>IF(ISBLANK('2.Necessidades - 1º Semestre'!E60), "", '2.Necessidades - 1º Semestre'!E60)</f>
        <v/>
      </c>
      <c r="F60" s="121"/>
      <c r="G60" s="42" t="str">
        <f t="shared" si="7"/>
        <v/>
      </c>
      <c r="H60" s="122"/>
      <c r="I60" s="176" t="str">
        <f t="shared" si="1"/>
        <v/>
      </c>
      <c r="J60" s="122"/>
      <c r="K60" s="176" t="str">
        <f t="shared" si="2"/>
        <v/>
      </c>
      <c r="L60" s="122"/>
      <c r="M60" s="177" t="str">
        <f t="shared" si="3"/>
        <v/>
      </c>
      <c r="N60" s="122"/>
      <c r="O60" s="176" t="str">
        <f t="shared" si="4"/>
        <v/>
      </c>
      <c r="P60" s="123"/>
      <c r="Q60" s="178" t="str">
        <f t="shared" si="5"/>
        <v/>
      </c>
      <c r="R60" s="44">
        <f t="shared" si="9"/>
        <v>0</v>
      </c>
      <c r="S60" s="179" t="str">
        <f t="shared" si="6"/>
        <v/>
      </c>
    </row>
    <row r="61" spans="1:19" s="136" customFormat="1" x14ac:dyDescent="0.2">
      <c r="A61" s="180" t="str">
        <f>IF(ISBLANK('2.Necessidades - 1º Semestre'!A61), "", '2.Necessidades - 1º Semestre'!A61)</f>
        <v/>
      </c>
      <c r="B61" s="173" t="str">
        <f>'2.Necessidades - 1º Semestre'!B61</f>
        <v/>
      </c>
      <c r="C61" s="194" t="str">
        <f>IF(ISBLANK('2.Necessidades - 1º Semestre'!C61), "", '2.Necessidades - 1º Semestre'!C61)</f>
        <v/>
      </c>
      <c r="D61" s="182" t="str">
        <f>IF(ISBLANK('2.Necessidades - 1º Semestre'!D61), "", '2.Necessidades - 1º Semestre'!D61)</f>
        <v/>
      </c>
      <c r="E61" s="183" t="str">
        <f>IF(ISBLANK('2.Necessidades - 1º Semestre'!E61), "", '2.Necessidades - 1º Semestre'!E61)</f>
        <v/>
      </c>
      <c r="F61" s="87"/>
      <c r="G61" s="45" t="str">
        <f t="shared" si="7"/>
        <v/>
      </c>
      <c r="H61" s="124"/>
      <c r="I61" s="78" t="str">
        <f t="shared" si="1"/>
        <v/>
      </c>
      <c r="J61" s="124"/>
      <c r="K61" s="78" t="str">
        <f t="shared" si="2"/>
        <v/>
      </c>
      <c r="L61" s="124"/>
      <c r="M61" s="79" t="str">
        <f t="shared" si="3"/>
        <v/>
      </c>
      <c r="N61" s="124"/>
      <c r="O61" s="78" t="str">
        <f t="shared" si="4"/>
        <v/>
      </c>
      <c r="P61" s="125"/>
      <c r="Q61" s="80" t="str">
        <f t="shared" si="5"/>
        <v/>
      </c>
      <c r="R61" s="47">
        <f t="shared" si="9"/>
        <v>0</v>
      </c>
      <c r="S61" s="109" t="str">
        <f t="shared" si="6"/>
        <v/>
      </c>
    </row>
    <row r="62" spans="1:19" s="136" customFormat="1" x14ac:dyDescent="0.2">
      <c r="A62" s="184" t="str">
        <f>IF(ISBLANK('2.Necessidades - 1º Semestre'!A62), "", '2.Necessidades - 1º Semestre'!A62)</f>
        <v/>
      </c>
      <c r="B62" s="190" t="str">
        <f>'2.Necessidades - 1º Semestre'!B62</f>
        <v/>
      </c>
      <c r="C62" s="196" t="str">
        <f>IF(ISBLANK('2.Necessidades - 1º Semestre'!C62), "", '2.Necessidades - 1º Semestre'!C62)</f>
        <v/>
      </c>
      <c r="D62" s="191" t="str">
        <f>IF(ISBLANK('2.Necessidades - 1º Semestre'!D62), "", '2.Necessidades - 1º Semestre'!D62)</f>
        <v/>
      </c>
      <c r="E62" s="187" t="str">
        <f>IF(ISBLANK('2.Necessidades - 1º Semestre'!E62), "", '2.Necessidades - 1º Semestre'!E62)</f>
        <v/>
      </c>
      <c r="F62" s="121"/>
      <c r="G62" s="42" t="str">
        <f t="shared" si="7"/>
        <v/>
      </c>
      <c r="H62" s="122"/>
      <c r="I62" s="176" t="str">
        <f t="shared" si="1"/>
        <v/>
      </c>
      <c r="J62" s="122"/>
      <c r="K62" s="176" t="str">
        <f t="shared" si="2"/>
        <v/>
      </c>
      <c r="L62" s="122"/>
      <c r="M62" s="177" t="str">
        <f t="shared" si="3"/>
        <v/>
      </c>
      <c r="N62" s="122"/>
      <c r="O62" s="176" t="str">
        <f t="shared" si="4"/>
        <v/>
      </c>
      <c r="P62" s="123"/>
      <c r="Q62" s="178" t="str">
        <f t="shared" si="5"/>
        <v/>
      </c>
      <c r="R62" s="44">
        <f t="shared" si="9"/>
        <v>0</v>
      </c>
      <c r="S62" s="179" t="str">
        <f t="shared" si="6"/>
        <v/>
      </c>
    </row>
    <row r="63" spans="1:19" x14ac:dyDescent="0.2">
      <c r="A63" s="180" t="str">
        <f>IF(ISBLANK('2.Necessidades - 1º Semestre'!A63), "", '2.Necessidades - 1º Semestre'!A63)</f>
        <v/>
      </c>
      <c r="B63" s="192" t="str">
        <f>'2.Necessidades - 1º Semestre'!B63</f>
        <v/>
      </c>
      <c r="C63" s="197" t="str">
        <f>IF(ISBLANK('2.Necessidades - 1º Semestre'!C63), "", '2.Necessidades - 1º Semestre'!C63)</f>
        <v/>
      </c>
      <c r="D63" s="193" t="str">
        <f>IF(ISBLANK('2.Necessidades - 1º Semestre'!D63), "", '2.Necessidades - 1º Semestre'!D63)</f>
        <v/>
      </c>
      <c r="E63" s="183" t="str">
        <f>IF(ISBLANK('2.Necessidades - 1º Semestre'!E63), "", '2.Necessidades - 1º Semestre'!E63)</f>
        <v/>
      </c>
      <c r="F63" s="87"/>
      <c r="G63" s="45" t="str">
        <f t="shared" si="7"/>
        <v/>
      </c>
      <c r="H63" s="124"/>
      <c r="I63" s="78" t="str">
        <f t="shared" si="1"/>
        <v/>
      </c>
      <c r="J63" s="124"/>
      <c r="K63" s="78" t="str">
        <f t="shared" si="2"/>
        <v/>
      </c>
      <c r="L63" s="124"/>
      <c r="M63" s="79" t="str">
        <f t="shared" si="3"/>
        <v/>
      </c>
      <c r="N63" s="124"/>
      <c r="O63" s="78" t="str">
        <f t="shared" si="4"/>
        <v/>
      </c>
      <c r="P63" s="125"/>
      <c r="Q63" s="80" t="str">
        <f t="shared" si="5"/>
        <v/>
      </c>
      <c r="R63" s="47">
        <f t="shared" si="9"/>
        <v>0</v>
      </c>
      <c r="S63" s="109" t="str">
        <f t="shared" si="6"/>
        <v/>
      </c>
    </row>
    <row r="64" spans="1:19" x14ac:dyDescent="0.2">
      <c r="A64" s="184" t="str">
        <f>IF(ISBLANK('2.Necessidades - 1º Semestre'!A64), "", '2.Necessidades - 1º Semestre'!A64)</f>
        <v/>
      </c>
      <c r="B64" s="190" t="str">
        <f>'2.Necessidades - 1º Semestre'!B64</f>
        <v/>
      </c>
      <c r="C64" s="198" t="str">
        <f>IF(ISBLANK('2.Necessidades - 1º Semestre'!C64), "", '2.Necessidades - 1º Semestre'!C64)</f>
        <v/>
      </c>
      <c r="D64" s="191" t="str">
        <f>IF(ISBLANK('2.Necessidades - 1º Semestre'!D64), "", '2.Necessidades - 1º Semestre'!D64)</f>
        <v/>
      </c>
      <c r="E64" s="187" t="str">
        <f>IF(ISBLANK('2.Necessidades - 1º Semestre'!E64), "", '2.Necessidades - 1º Semestre'!E64)</f>
        <v/>
      </c>
      <c r="F64" s="121"/>
      <c r="G64" s="42" t="str">
        <f t="shared" si="7"/>
        <v/>
      </c>
      <c r="H64" s="122"/>
      <c r="I64" s="176" t="str">
        <f t="shared" si="1"/>
        <v/>
      </c>
      <c r="J64" s="122"/>
      <c r="K64" s="176" t="str">
        <f t="shared" si="2"/>
        <v/>
      </c>
      <c r="L64" s="122"/>
      <c r="M64" s="177" t="str">
        <f t="shared" si="3"/>
        <v/>
      </c>
      <c r="N64" s="122"/>
      <c r="O64" s="176" t="str">
        <f t="shared" si="4"/>
        <v/>
      </c>
      <c r="P64" s="123"/>
      <c r="Q64" s="178" t="str">
        <f t="shared" si="5"/>
        <v/>
      </c>
      <c r="R64" s="44">
        <f t="shared" si="9"/>
        <v>0</v>
      </c>
      <c r="S64" s="179" t="str">
        <f t="shared" si="6"/>
        <v/>
      </c>
    </row>
    <row r="65" spans="1:19" x14ac:dyDescent="0.2">
      <c r="A65" s="180" t="str">
        <f>IF(ISBLANK('2.Necessidades - 1º Semestre'!A65), "", '2.Necessidades - 1º Semestre'!A65)</f>
        <v/>
      </c>
      <c r="B65" s="192" t="str">
        <f>'2.Necessidades - 1º Semestre'!B65</f>
        <v/>
      </c>
      <c r="C65" s="199" t="str">
        <f>IF(ISBLANK('2.Necessidades - 1º Semestre'!C65), "", '2.Necessidades - 1º Semestre'!C65)</f>
        <v/>
      </c>
      <c r="D65" s="193" t="str">
        <f>IF(ISBLANK('2.Necessidades - 1º Semestre'!D65), "", '2.Necessidades - 1º Semestre'!D65)</f>
        <v/>
      </c>
      <c r="E65" s="183" t="str">
        <f>IF(ISBLANK('2.Necessidades - 1º Semestre'!E65), "", '2.Necessidades - 1º Semestre'!E65)</f>
        <v/>
      </c>
      <c r="F65" s="87"/>
      <c r="G65" s="45" t="str">
        <f t="shared" si="7"/>
        <v/>
      </c>
      <c r="H65" s="124"/>
      <c r="I65" s="78" t="str">
        <f t="shared" si="1"/>
        <v/>
      </c>
      <c r="J65" s="124"/>
      <c r="K65" s="78" t="str">
        <f t="shared" si="2"/>
        <v/>
      </c>
      <c r="L65" s="124"/>
      <c r="M65" s="79" t="str">
        <f t="shared" si="3"/>
        <v/>
      </c>
      <c r="N65" s="124"/>
      <c r="O65" s="78" t="str">
        <f t="shared" si="4"/>
        <v/>
      </c>
      <c r="P65" s="125"/>
      <c r="Q65" s="80" t="str">
        <f t="shared" si="5"/>
        <v/>
      </c>
      <c r="R65" s="47">
        <f t="shared" si="9"/>
        <v>0</v>
      </c>
      <c r="S65" s="109" t="str">
        <f t="shared" si="6"/>
        <v/>
      </c>
    </row>
    <row r="66" spans="1:19" x14ac:dyDescent="0.2">
      <c r="A66" s="184" t="str">
        <f>IF(ISBLANK('2.Necessidades - 1º Semestre'!A66), "", '2.Necessidades - 1º Semestre'!A66)</f>
        <v/>
      </c>
      <c r="B66" s="190" t="str">
        <f>'2.Necessidades - 1º Semestre'!B66</f>
        <v/>
      </c>
      <c r="C66" s="196" t="str">
        <f>IF(ISBLANK('2.Necessidades - 1º Semestre'!C66), "", '2.Necessidades - 1º Semestre'!C66)</f>
        <v/>
      </c>
      <c r="D66" s="191" t="str">
        <f>IF(ISBLANK('2.Necessidades - 1º Semestre'!D66), "", '2.Necessidades - 1º Semestre'!D66)</f>
        <v/>
      </c>
      <c r="E66" s="187" t="str">
        <f>IF(ISBLANK('2.Necessidades - 1º Semestre'!E66), "", '2.Necessidades - 1º Semestre'!E66)</f>
        <v/>
      </c>
      <c r="F66" s="121"/>
      <c r="G66" s="42" t="str">
        <f t="shared" si="7"/>
        <v/>
      </c>
      <c r="H66" s="122"/>
      <c r="I66" s="176" t="str">
        <f t="shared" si="1"/>
        <v/>
      </c>
      <c r="J66" s="122"/>
      <c r="K66" s="176" t="str">
        <f t="shared" si="2"/>
        <v/>
      </c>
      <c r="L66" s="122"/>
      <c r="M66" s="177" t="str">
        <f t="shared" si="3"/>
        <v/>
      </c>
      <c r="N66" s="122"/>
      <c r="O66" s="176" t="str">
        <f t="shared" si="4"/>
        <v/>
      </c>
      <c r="P66" s="123"/>
      <c r="Q66" s="178" t="str">
        <f t="shared" si="5"/>
        <v/>
      </c>
      <c r="R66" s="44">
        <f t="shared" si="9"/>
        <v>0</v>
      </c>
      <c r="S66" s="179" t="str">
        <f t="shared" si="6"/>
        <v/>
      </c>
    </row>
    <row r="67" spans="1:19" x14ac:dyDescent="0.2">
      <c r="A67" s="180" t="str">
        <f>IF(ISBLANK('2.Necessidades - 1º Semestre'!A67), "", '2.Necessidades - 1º Semestre'!A67)</f>
        <v/>
      </c>
      <c r="B67" s="192" t="str">
        <f>'2.Necessidades - 1º Semestre'!B67</f>
        <v/>
      </c>
      <c r="C67" s="197" t="str">
        <f>IF(ISBLANK('2.Necessidades - 1º Semestre'!C67), "", '2.Necessidades - 1º Semestre'!C67)</f>
        <v/>
      </c>
      <c r="D67" s="193" t="str">
        <f>IF(ISBLANK('2.Necessidades - 1º Semestre'!D67), "", '2.Necessidades - 1º Semestre'!D67)</f>
        <v/>
      </c>
      <c r="E67" s="183" t="str">
        <f>IF(ISBLANK('2.Necessidades - 1º Semestre'!E67), "", '2.Necessidades - 1º Semestre'!E67)</f>
        <v/>
      </c>
      <c r="F67" s="87"/>
      <c r="G67" s="45" t="str">
        <f t="shared" si="7"/>
        <v/>
      </c>
      <c r="H67" s="124"/>
      <c r="I67" s="78" t="str">
        <f t="shared" si="1"/>
        <v/>
      </c>
      <c r="J67" s="124"/>
      <c r="K67" s="78" t="str">
        <f t="shared" si="2"/>
        <v/>
      </c>
      <c r="L67" s="124"/>
      <c r="M67" s="79" t="str">
        <f t="shared" si="3"/>
        <v/>
      </c>
      <c r="N67" s="124"/>
      <c r="O67" s="78" t="str">
        <f t="shared" si="4"/>
        <v/>
      </c>
      <c r="P67" s="125"/>
      <c r="Q67" s="80" t="str">
        <f t="shared" si="5"/>
        <v/>
      </c>
      <c r="R67" s="47">
        <f t="shared" si="9"/>
        <v>0</v>
      </c>
      <c r="S67" s="109" t="str">
        <f t="shared" si="6"/>
        <v/>
      </c>
    </row>
    <row r="68" spans="1:19" x14ac:dyDescent="0.2">
      <c r="A68" s="184" t="str">
        <f>IF(ISBLANK('2.Necessidades - 1º Semestre'!A68), "", '2.Necessidades - 1º Semestre'!A68)</f>
        <v/>
      </c>
      <c r="B68" s="190" t="str">
        <f>'2.Necessidades - 1º Semestre'!B68</f>
        <v/>
      </c>
      <c r="C68" s="198" t="str">
        <f>IF(ISBLANK('2.Necessidades - 1º Semestre'!C68), "", '2.Necessidades - 1º Semestre'!C68)</f>
        <v/>
      </c>
      <c r="D68" s="191" t="str">
        <f>IF(ISBLANK('2.Necessidades - 1º Semestre'!D68), "", '2.Necessidades - 1º Semestre'!D68)</f>
        <v/>
      </c>
      <c r="E68" s="187" t="str">
        <f>IF(ISBLANK('2.Necessidades - 1º Semestre'!E68), "", '2.Necessidades - 1º Semestre'!E68)</f>
        <v/>
      </c>
      <c r="F68" s="121"/>
      <c r="G68" s="42" t="str">
        <f t="shared" si="7"/>
        <v/>
      </c>
      <c r="H68" s="122"/>
      <c r="I68" s="176" t="str">
        <f t="shared" si="1"/>
        <v/>
      </c>
      <c r="J68" s="122"/>
      <c r="K68" s="176" t="str">
        <f t="shared" si="2"/>
        <v/>
      </c>
      <c r="L68" s="122"/>
      <c r="M68" s="177" t="str">
        <f t="shared" si="3"/>
        <v/>
      </c>
      <c r="N68" s="122"/>
      <c r="O68" s="176" t="str">
        <f t="shared" si="4"/>
        <v/>
      </c>
      <c r="P68" s="123"/>
      <c r="Q68" s="178" t="str">
        <f t="shared" si="5"/>
        <v/>
      </c>
      <c r="R68" s="44">
        <f t="shared" si="9"/>
        <v>0</v>
      </c>
      <c r="S68" s="179" t="str">
        <f t="shared" si="6"/>
        <v/>
      </c>
    </row>
    <row r="69" spans="1:19" x14ac:dyDescent="0.2">
      <c r="A69" s="180" t="str">
        <f>IF(ISBLANK('2.Necessidades - 1º Semestre'!A69), "", '2.Necessidades - 1º Semestre'!A69)</f>
        <v/>
      </c>
      <c r="B69" s="192" t="str">
        <f>'2.Necessidades - 1º Semestre'!B69</f>
        <v/>
      </c>
      <c r="C69" s="197" t="str">
        <f>IF(ISBLANK('2.Necessidades - 1º Semestre'!C69), "", '2.Necessidades - 1º Semestre'!C69)</f>
        <v/>
      </c>
      <c r="D69" s="193" t="str">
        <f>IF(ISBLANK('2.Necessidades - 1º Semestre'!D69), "", '2.Necessidades - 1º Semestre'!D69)</f>
        <v/>
      </c>
      <c r="E69" s="183" t="str">
        <f>IF(ISBLANK('2.Necessidades - 1º Semestre'!E69), "", '2.Necessidades - 1º Semestre'!E69)</f>
        <v/>
      </c>
      <c r="F69" s="87"/>
      <c r="G69" s="45" t="str">
        <f t="shared" si="7"/>
        <v/>
      </c>
      <c r="H69" s="124"/>
      <c r="I69" s="78" t="str">
        <f t="shared" si="1"/>
        <v/>
      </c>
      <c r="J69" s="124"/>
      <c r="K69" s="78" t="str">
        <f t="shared" si="2"/>
        <v/>
      </c>
      <c r="L69" s="124"/>
      <c r="M69" s="79" t="str">
        <f t="shared" si="3"/>
        <v/>
      </c>
      <c r="N69" s="124"/>
      <c r="O69" s="78" t="str">
        <f t="shared" si="4"/>
        <v/>
      </c>
      <c r="P69" s="125"/>
      <c r="Q69" s="80" t="str">
        <f t="shared" si="5"/>
        <v/>
      </c>
      <c r="R69" s="47">
        <f t="shared" si="9"/>
        <v>0</v>
      </c>
      <c r="S69" s="109" t="str">
        <f t="shared" si="6"/>
        <v/>
      </c>
    </row>
    <row r="70" spans="1:19" x14ac:dyDescent="0.2">
      <c r="A70" s="184" t="str">
        <f>IF(ISBLANK('2.Necessidades - 1º Semestre'!A70), "", '2.Necessidades - 1º Semestre'!A70)</f>
        <v/>
      </c>
      <c r="B70" s="190" t="str">
        <f>'2.Necessidades - 1º Semestre'!B70</f>
        <v/>
      </c>
      <c r="C70" s="196" t="str">
        <f>IF(ISBLANK('2.Necessidades - 1º Semestre'!C70), "", '2.Necessidades - 1º Semestre'!C70)</f>
        <v/>
      </c>
      <c r="D70" s="191" t="str">
        <f>IF(ISBLANK('2.Necessidades - 1º Semestre'!D70), "", '2.Necessidades - 1º Semestre'!D70)</f>
        <v/>
      </c>
      <c r="E70" s="187" t="str">
        <f>IF(ISBLANK('2.Necessidades - 1º Semestre'!E70), "", '2.Necessidades - 1º Semestre'!E70)</f>
        <v/>
      </c>
      <c r="F70" s="121"/>
      <c r="G70" s="42" t="str">
        <f t="shared" si="7"/>
        <v/>
      </c>
      <c r="H70" s="122"/>
      <c r="I70" s="176" t="str">
        <f t="shared" si="1"/>
        <v/>
      </c>
      <c r="J70" s="122"/>
      <c r="K70" s="176" t="str">
        <f t="shared" si="2"/>
        <v/>
      </c>
      <c r="L70" s="122"/>
      <c r="M70" s="177" t="str">
        <f t="shared" si="3"/>
        <v/>
      </c>
      <c r="N70" s="122"/>
      <c r="O70" s="176" t="str">
        <f t="shared" si="4"/>
        <v/>
      </c>
      <c r="P70" s="123"/>
      <c r="Q70" s="178" t="str">
        <f t="shared" si="5"/>
        <v/>
      </c>
      <c r="R70" s="44">
        <f t="shared" si="9"/>
        <v>0</v>
      </c>
      <c r="S70" s="179" t="str">
        <f t="shared" si="6"/>
        <v/>
      </c>
    </row>
    <row r="71" spans="1:19" x14ac:dyDescent="0.2">
      <c r="A71" s="180" t="str">
        <f>IF(ISBLANK('2.Necessidades - 1º Semestre'!A71), "", '2.Necessidades - 1º Semestre'!A71)</f>
        <v/>
      </c>
      <c r="B71" s="192" t="str">
        <f>'2.Necessidades - 1º Semestre'!B71</f>
        <v/>
      </c>
      <c r="C71" s="197" t="str">
        <f>IF(ISBLANK('2.Necessidades - 1º Semestre'!C71), "", '2.Necessidades - 1º Semestre'!C71)</f>
        <v/>
      </c>
      <c r="D71" s="193" t="str">
        <f>IF(ISBLANK('2.Necessidades - 1º Semestre'!D71), "", '2.Necessidades - 1º Semestre'!D71)</f>
        <v/>
      </c>
      <c r="E71" s="183" t="str">
        <f>IF(ISBLANK('2.Necessidades - 1º Semestre'!E71), "", '2.Necessidades - 1º Semestre'!E71)</f>
        <v/>
      </c>
      <c r="F71" s="87"/>
      <c r="G71" s="45" t="str">
        <f t="shared" si="7"/>
        <v/>
      </c>
      <c r="H71" s="124"/>
      <c r="I71" s="78" t="str">
        <f t="shared" si="1"/>
        <v/>
      </c>
      <c r="J71" s="124"/>
      <c r="K71" s="78" t="str">
        <f t="shared" si="2"/>
        <v/>
      </c>
      <c r="L71" s="124"/>
      <c r="M71" s="79" t="str">
        <f t="shared" si="3"/>
        <v/>
      </c>
      <c r="N71" s="124"/>
      <c r="O71" s="78" t="str">
        <f t="shared" si="4"/>
        <v/>
      </c>
      <c r="P71" s="125"/>
      <c r="Q71" s="80" t="str">
        <f t="shared" si="5"/>
        <v/>
      </c>
      <c r="R71" s="47">
        <f t="shared" si="9"/>
        <v>0</v>
      </c>
      <c r="S71" s="109" t="str">
        <f t="shared" si="6"/>
        <v/>
      </c>
    </row>
    <row r="72" spans="1:19" x14ac:dyDescent="0.2">
      <c r="A72" s="184" t="str">
        <f>IF(ISBLANK('2.Necessidades - 1º Semestre'!A72), "", '2.Necessidades - 1º Semestre'!A72)</f>
        <v/>
      </c>
      <c r="B72" s="190" t="str">
        <f>'2.Necessidades - 1º Semestre'!B72</f>
        <v/>
      </c>
      <c r="C72" s="200" t="str">
        <f>IF(ISBLANK('2.Necessidades - 1º Semestre'!C72), "", '2.Necessidades - 1º Semestre'!C72)</f>
        <v/>
      </c>
      <c r="D72" s="191" t="str">
        <f>IF(ISBLANK('2.Necessidades - 1º Semestre'!D72), "", '2.Necessidades - 1º Semestre'!D72)</f>
        <v/>
      </c>
      <c r="E72" s="187" t="str">
        <f>IF(ISBLANK('2.Necessidades - 1º Semestre'!E72), "", '2.Necessidades - 1º Semestre'!E72)</f>
        <v/>
      </c>
      <c r="F72" s="121"/>
      <c r="G72" s="42" t="str">
        <f t="shared" si="7"/>
        <v/>
      </c>
      <c r="H72" s="122"/>
      <c r="I72" s="176" t="str">
        <f t="shared" si="1"/>
        <v/>
      </c>
      <c r="J72" s="122"/>
      <c r="K72" s="176" t="str">
        <f t="shared" si="2"/>
        <v/>
      </c>
      <c r="L72" s="122"/>
      <c r="M72" s="177" t="str">
        <f t="shared" si="3"/>
        <v/>
      </c>
      <c r="N72" s="122"/>
      <c r="O72" s="176" t="str">
        <f t="shared" si="4"/>
        <v/>
      </c>
      <c r="P72" s="123"/>
      <c r="Q72" s="178" t="str">
        <f t="shared" si="5"/>
        <v/>
      </c>
      <c r="R72" s="44">
        <f t="shared" si="9"/>
        <v>0</v>
      </c>
      <c r="S72" s="179" t="str">
        <f t="shared" si="6"/>
        <v/>
      </c>
    </row>
    <row r="73" spans="1:19" x14ac:dyDescent="0.2">
      <c r="A73" s="180" t="str">
        <f>IF(ISBLANK('2.Necessidades - 1º Semestre'!A73), "", '2.Necessidades - 1º Semestre'!A73)</f>
        <v/>
      </c>
      <c r="B73" s="192" t="str">
        <f>'2.Necessidades - 1º Semestre'!B73</f>
        <v/>
      </c>
      <c r="C73" s="201" t="str">
        <f>IF(ISBLANK('2.Necessidades - 1º Semestre'!C73), "", '2.Necessidades - 1º Semestre'!C73)</f>
        <v/>
      </c>
      <c r="D73" s="193" t="str">
        <f>IF(ISBLANK('2.Necessidades - 1º Semestre'!D73), "", '2.Necessidades - 1º Semestre'!D73)</f>
        <v/>
      </c>
      <c r="E73" s="183" t="str">
        <f>IF(ISBLANK('2.Necessidades - 1º Semestre'!E73), "", '2.Necessidades - 1º Semestre'!E73)</f>
        <v/>
      </c>
      <c r="F73" s="87"/>
      <c r="G73" s="45" t="str">
        <f t="shared" si="7"/>
        <v/>
      </c>
      <c r="H73" s="124"/>
      <c r="I73" s="78" t="str">
        <f t="shared" si="1"/>
        <v/>
      </c>
      <c r="J73" s="124"/>
      <c r="K73" s="78" t="str">
        <f t="shared" si="2"/>
        <v/>
      </c>
      <c r="L73" s="124"/>
      <c r="M73" s="79" t="str">
        <f t="shared" si="3"/>
        <v/>
      </c>
      <c r="N73" s="124"/>
      <c r="O73" s="78" t="str">
        <f t="shared" si="4"/>
        <v/>
      </c>
      <c r="P73" s="125"/>
      <c r="Q73" s="80" t="str">
        <f t="shared" si="5"/>
        <v/>
      </c>
      <c r="R73" s="47">
        <f t="shared" si="9"/>
        <v>0</v>
      </c>
      <c r="S73" s="109" t="str">
        <f t="shared" si="6"/>
        <v/>
      </c>
    </row>
    <row r="74" spans="1:19" x14ac:dyDescent="0.2">
      <c r="A74" s="184" t="str">
        <f>IF(ISBLANK('2.Necessidades - 1º Semestre'!A74), "", '2.Necessidades - 1º Semestre'!A74)</f>
        <v/>
      </c>
      <c r="B74" s="190" t="str">
        <f>'2.Necessidades - 1º Semestre'!B74</f>
        <v/>
      </c>
      <c r="C74" s="200" t="str">
        <f>IF(ISBLANK('2.Necessidades - 1º Semestre'!C74), "", '2.Necessidades - 1º Semestre'!C74)</f>
        <v/>
      </c>
      <c r="D74" s="191" t="str">
        <f>IF(ISBLANK('2.Necessidades - 1º Semestre'!D74), "", '2.Necessidades - 1º Semestre'!D74)</f>
        <v/>
      </c>
      <c r="E74" s="187" t="str">
        <f>IF(ISBLANK('2.Necessidades - 1º Semestre'!E74), "", '2.Necessidades - 1º Semestre'!E74)</f>
        <v/>
      </c>
      <c r="F74" s="121"/>
      <c r="G74" s="42" t="str">
        <f t="shared" si="7"/>
        <v/>
      </c>
      <c r="H74" s="122"/>
      <c r="I74" s="176" t="str">
        <f t="shared" si="1"/>
        <v/>
      </c>
      <c r="J74" s="122"/>
      <c r="K74" s="176" t="str">
        <f t="shared" si="2"/>
        <v/>
      </c>
      <c r="L74" s="122"/>
      <c r="M74" s="177" t="str">
        <f t="shared" si="3"/>
        <v/>
      </c>
      <c r="N74" s="122"/>
      <c r="O74" s="176" t="str">
        <f t="shared" si="4"/>
        <v/>
      </c>
      <c r="P74" s="123"/>
      <c r="Q74" s="178" t="str">
        <f t="shared" si="5"/>
        <v/>
      </c>
      <c r="R74" s="44">
        <f t="shared" si="9"/>
        <v>0</v>
      </c>
      <c r="S74" s="179" t="str">
        <f t="shared" si="6"/>
        <v/>
      </c>
    </row>
    <row r="75" spans="1:19" ht="13.5" thickBot="1" x14ac:dyDescent="0.25">
      <c r="A75" s="202" t="str">
        <f>IF(ISBLANK('2.Necessidades - 1º Semestre'!A75), "", '2.Necessidades - 1º Semestre'!A75)</f>
        <v/>
      </c>
      <c r="B75" s="203" t="str">
        <f>'2.Necessidades - 1º Semestre'!B75</f>
        <v/>
      </c>
      <c r="C75" s="204" t="str">
        <f>IF(ISBLANK('2.Necessidades - 1º Semestre'!C75), "", '2.Necessidades - 1º Semestre'!C75)</f>
        <v/>
      </c>
      <c r="D75" s="205" t="str">
        <f>IF(ISBLANK('2.Necessidades - 1º Semestre'!D75), "", '2.Necessidades - 1º Semestre'!D75)</f>
        <v/>
      </c>
      <c r="E75" s="206" t="str">
        <f>IF(ISBLANK('2.Necessidades - 1º Semestre'!E75), "", '2.Necessidades - 1º Semestre'!E75)</f>
        <v/>
      </c>
      <c r="F75" s="131"/>
      <c r="G75" s="207" t="str">
        <f t="shared" si="7"/>
        <v/>
      </c>
      <c r="H75" s="132"/>
      <c r="I75" s="208" t="str">
        <f t="shared" si="1"/>
        <v/>
      </c>
      <c r="J75" s="132"/>
      <c r="K75" s="208" t="str">
        <f t="shared" si="2"/>
        <v/>
      </c>
      <c r="L75" s="132"/>
      <c r="M75" s="209" t="str">
        <f t="shared" si="3"/>
        <v/>
      </c>
      <c r="N75" s="132"/>
      <c r="O75" s="208" t="str">
        <f t="shared" si="4"/>
        <v/>
      </c>
      <c r="P75" s="133"/>
      <c r="Q75" s="210" t="str">
        <f t="shared" si="5"/>
        <v/>
      </c>
      <c r="R75" s="67">
        <f>F75+H75+J75+L75+N75+P75</f>
        <v>0</v>
      </c>
      <c r="S75" s="211" t="str">
        <f t="shared" si="6"/>
        <v/>
      </c>
    </row>
    <row r="76" spans="1:19" x14ac:dyDescent="0.2">
      <c r="C76" s="139"/>
    </row>
  </sheetData>
  <sheetProtection algorithmName="SHA-512" hashValue="wZ5oruxclqkWlvOWZ6GTgLUY4txrkzqRcfVCrZo1KVIgB613PdMb2eAdkHcBeQKkR10Wx3wM+7z1eoluB3hzsw==" saltValue="w6YVbbs24q4pQrGPLguuaw==" spinCount="100000" sheet="1" formatColumns="0" formatRows="0" selectLockedCells="1"/>
  <dataConsolidate/>
  <mergeCells count="10">
    <mergeCell ref="P13:Q13"/>
    <mergeCell ref="R8:S8"/>
    <mergeCell ref="A10:D11"/>
    <mergeCell ref="F12:Q12"/>
    <mergeCell ref="R12:S13"/>
    <mergeCell ref="F13:G13"/>
    <mergeCell ref="H13:I13"/>
    <mergeCell ref="J13:K13"/>
    <mergeCell ref="L13:M13"/>
    <mergeCell ref="N13:O13"/>
  </mergeCells>
  <dataValidations count="2">
    <dataValidation allowBlank="1" showErrorMessage="1" prompt="_x000a_" sqref="A15:A75" xr:uid="{15BA865D-50B3-4CC3-B54C-7FE3466275AD}"/>
    <dataValidation allowBlank="1" showErrorMessage="1" sqref="D15:D75" xr:uid="{9C9D3499-BDE7-4B46-A371-53A649F6B6E8}"/>
  </dataValidations>
  <printOptions horizontalCentered="1"/>
  <pageMargins left="0.23622047244094491" right="0.23622047244094491" top="0.19685039370078741" bottom="0.19685039370078741" header="0" footer="0"/>
  <pageSetup paperSize="9" scale="50" firstPageNumber="0" fitToHeight="0" orientation="landscape" verticalDpi="300" r:id="rId1"/>
  <headerFooter alignWithMargins="0">
    <oddFooter>&amp;LItens de Despesas do Projeto&amp;R&amp;N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4">
    <pageSetUpPr fitToPage="1"/>
  </sheetPr>
  <dimension ref="A1:AO53"/>
  <sheetViews>
    <sheetView topLeftCell="A3" zoomScale="90" zoomScaleNormal="90" zoomScaleSheetLayoutView="100" workbookViewId="0">
      <selection activeCell="F17" sqref="F17"/>
    </sheetView>
  </sheetViews>
  <sheetFormatPr defaultRowHeight="12.75" x14ac:dyDescent="0.2"/>
  <cols>
    <col min="1" max="1" width="12.28515625" style="1" customWidth="1"/>
    <col min="2" max="2" width="53.7109375" customWidth="1"/>
    <col min="3" max="3" width="16.7109375" customWidth="1"/>
    <col min="4" max="14" width="16.7109375" bestFit="1" customWidth="1"/>
    <col min="15" max="15" width="17.5703125" bestFit="1" customWidth="1"/>
    <col min="16" max="16" width="15.5703125" style="26" customWidth="1"/>
  </cols>
  <sheetData>
    <row r="1" spans="1:41" ht="15" customHeight="1" x14ac:dyDescent="0.2">
      <c r="A1" s="223" t="str">
        <f>'2.Necessidades - 1º Semestre'!A1</f>
        <v xml:space="preserve">Entidade Proponente:  - Reg. na SAS: </v>
      </c>
      <c r="B1" s="68"/>
      <c r="C1" s="69"/>
      <c r="D1" s="70"/>
      <c r="E1" s="71"/>
      <c r="F1" s="72"/>
      <c r="G1" s="70"/>
      <c r="H1" s="73"/>
      <c r="I1" s="74"/>
      <c r="J1" s="69"/>
      <c r="K1" s="69"/>
      <c r="L1" s="69"/>
      <c r="M1" s="69"/>
      <c r="N1" s="69"/>
      <c r="O1" s="69"/>
      <c r="P1" s="75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3"/>
      <c r="AK1" s="23"/>
      <c r="AL1" s="23"/>
      <c r="AM1" s="23"/>
      <c r="AN1" s="23"/>
      <c r="AO1" s="23"/>
    </row>
    <row r="2" spans="1:41" ht="15" customHeight="1" x14ac:dyDescent="0.2">
      <c r="A2" s="223" t="str">
        <f>'2.Necessidades - 1º Semestre'!A2</f>
        <v xml:space="preserve">Nome do Projeto: </v>
      </c>
      <c r="B2" s="223"/>
      <c r="C2" s="223"/>
      <c r="D2" s="223"/>
      <c r="E2" s="223"/>
      <c r="F2" s="223"/>
      <c r="G2" s="223"/>
      <c r="H2" s="223"/>
      <c r="I2" s="74"/>
      <c r="J2" s="76"/>
      <c r="K2" s="76"/>
      <c r="L2" s="76"/>
      <c r="M2" s="76"/>
      <c r="N2" s="69"/>
      <c r="O2" s="69"/>
      <c r="P2" s="75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23"/>
      <c r="AN2" s="23"/>
      <c r="AO2" s="23"/>
    </row>
    <row r="3" spans="1:41" ht="15" customHeight="1" x14ac:dyDescent="0.2">
      <c r="A3" s="223" t="str">
        <f>'2.Necessidades - 1º Semestre'!A3</f>
        <v xml:space="preserve">Responsável Técnico:  / Fone(s): </v>
      </c>
      <c r="B3" s="223"/>
      <c r="C3" s="223"/>
      <c r="D3" s="223"/>
      <c r="E3" s="223"/>
      <c r="F3" s="223"/>
      <c r="G3" s="223"/>
      <c r="H3" s="223"/>
      <c r="I3" s="74"/>
      <c r="J3" s="76"/>
      <c r="K3" s="76"/>
      <c r="L3" s="76"/>
      <c r="M3" s="76"/>
      <c r="N3" s="69"/>
      <c r="O3" s="69"/>
      <c r="P3" s="75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</row>
    <row r="4" spans="1:41" ht="15" customHeight="1" x14ac:dyDescent="0.2">
      <c r="A4" s="223" t="str">
        <f>'2.Necessidades - 1º Semestre'!A4</f>
        <v xml:space="preserve">Responsável Legal da Entidade: </v>
      </c>
      <c r="B4" s="223"/>
      <c r="C4" s="223"/>
      <c r="D4" s="223"/>
      <c r="E4" s="223"/>
      <c r="F4" s="223"/>
      <c r="G4" s="223"/>
      <c r="H4" s="223"/>
      <c r="I4" s="74"/>
      <c r="J4" s="76"/>
      <c r="K4" s="76"/>
      <c r="L4" s="76"/>
      <c r="M4" s="76"/>
      <c r="N4" s="69"/>
      <c r="O4" s="69"/>
      <c r="P4" s="75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</row>
    <row r="5" spans="1:41" ht="15" customHeight="1" x14ac:dyDescent="0.2">
      <c r="A5" s="223" t="str">
        <f>'2.Necessidades - 1º Semestre'!A5</f>
        <v xml:space="preserve">Nome do Contador:  Nº CRC Contador: </v>
      </c>
      <c r="B5" s="223"/>
      <c r="C5" s="223"/>
      <c r="D5" s="223"/>
      <c r="E5" s="223"/>
      <c r="F5" s="223"/>
      <c r="G5" s="223"/>
      <c r="H5" s="223"/>
      <c r="I5" s="74"/>
      <c r="J5" s="76"/>
      <c r="K5" s="76"/>
      <c r="L5" s="76"/>
      <c r="M5" s="76"/>
      <c r="N5" s="69"/>
      <c r="O5" s="69"/>
      <c r="P5" s="75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</row>
    <row r="6" spans="1:41" ht="18" customHeight="1" x14ac:dyDescent="0.2">
      <c r="A6" s="223"/>
      <c r="B6" s="223"/>
      <c r="C6" s="223"/>
      <c r="D6" s="223"/>
      <c r="E6" s="223"/>
      <c r="F6" s="223"/>
      <c r="G6" s="223"/>
      <c r="H6" s="223"/>
      <c r="I6" s="74"/>
      <c r="J6" s="76"/>
      <c r="K6" s="76"/>
      <c r="L6" s="76"/>
      <c r="M6" s="76"/>
      <c r="N6" s="69"/>
      <c r="O6" s="69"/>
      <c r="P6" s="75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</row>
    <row r="7" spans="1:41" ht="18" customHeight="1" thickBot="1" x14ac:dyDescent="0.25">
      <c r="A7" s="212"/>
      <c r="B7" s="213"/>
      <c r="C7" s="214"/>
      <c r="D7" s="215"/>
      <c r="E7" s="216"/>
      <c r="F7" s="217"/>
      <c r="G7" s="215"/>
      <c r="H7" s="218"/>
      <c r="I7" s="219"/>
      <c r="J7" s="220"/>
      <c r="K7" s="220"/>
      <c r="L7" s="220"/>
      <c r="M7" s="220"/>
      <c r="N7" s="214"/>
      <c r="O7" s="221" t="str">
        <f>IF('1.Parâmetros'!$B$19="M","MENSAL",IF('1.Parâmetros'!$B$19="Q","QUINZENAL",IF('1.Parâmetros'!$B$19="S","SEMANAL","")))</f>
        <v>MENSAL</v>
      </c>
      <c r="P7" s="222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23"/>
      <c r="AL7" s="23"/>
      <c r="AM7" s="23"/>
      <c r="AN7" s="23"/>
      <c r="AO7" s="23"/>
    </row>
    <row r="8" spans="1:41" ht="27.6" customHeight="1" x14ac:dyDescent="0.2">
      <c r="A8" s="311" t="str">
        <f>IF(O7="","&gt;&gt;&gt; Preencher Periodicidade na planilha PARAM&lt;&lt;&lt;",CONCATENATE("PLANO DE APLICAÇÃO DOS RECURSOS FINANCEIROS - SOLICITADO AO PRÓ-SOCIAL - PERIODICIDADE ",O7))</f>
        <v>PLANO DE APLICAÇÃO DOS RECURSOS FINANCEIROS - SOLICITADO AO PRÓ-SOCIAL - PERIODICIDADE MENSAL</v>
      </c>
      <c r="B8" s="311"/>
      <c r="C8" s="311"/>
      <c r="D8" s="311"/>
      <c r="E8" s="311"/>
      <c r="F8" s="311"/>
      <c r="G8" s="311"/>
      <c r="H8" s="311"/>
      <c r="I8" s="311"/>
      <c r="J8" s="311"/>
      <c r="K8" s="311"/>
      <c r="L8" s="311"/>
      <c r="M8" s="311"/>
      <c r="N8" s="311"/>
      <c r="O8" s="311"/>
      <c r="P8" s="311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23"/>
      <c r="AL8" s="23"/>
      <c r="AM8" s="23"/>
      <c r="AN8" s="23"/>
      <c r="AO8" s="23"/>
    </row>
    <row r="9" spans="1:41" ht="26.45" customHeight="1" x14ac:dyDescent="0.2">
      <c r="A9" s="312" t="s">
        <v>47</v>
      </c>
      <c r="B9" s="314" t="s">
        <v>48</v>
      </c>
      <c r="C9" s="225" t="s">
        <v>49</v>
      </c>
      <c r="D9" s="225" t="s">
        <v>50</v>
      </c>
      <c r="E9" s="225" t="s">
        <v>51</v>
      </c>
      <c r="F9" s="225" t="s">
        <v>52</v>
      </c>
      <c r="G9" s="225" t="s">
        <v>53</v>
      </c>
      <c r="H9" s="225" t="s">
        <v>54</v>
      </c>
      <c r="I9" s="225" t="s">
        <v>55</v>
      </c>
      <c r="J9" s="225" t="s">
        <v>56</v>
      </c>
      <c r="K9" s="225" t="s">
        <v>57</v>
      </c>
      <c r="L9" s="225" t="s">
        <v>58</v>
      </c>
      <c r="M9" s="225" t="s">
        <v>59</v>
      </c>
      <c r="N9" s="225" t="s">
        <v>60</v>
      </c>
      <c r="O9" s="316" t="s">
        <v>61</v>
      </c>
      <c r="P9" s="318" t="s">
        <v>62</v>
      </c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</row>
    <row r="10" spans="1:41" ht="25.9" customHeight="1" x14ac:dyDescent="0.2">
      <c r="A10" s="313"/>
      <c r="B10" s="315"/>
      <c r="C10" s="226" t="s">
        <v>63</v>
      </c>
      <c r="D10" s="226" t="s">
        <v>63</v>
      </c>
      <c r="E10" s="226" t="s">
        <v>63</v>
      </c>
      <c r="F10" s="226" t="s">
        <v>63</v>
      </c>
      <c r="G10" s="226" t="s">
        <v>63</v>
      </c>
      <c r="H10" s="226" t="s">
        <v>63</v>
      </c>
      <c r="I10" s="226" t="s">
        <v>63</v>
      </c>
      <c r="J10" s="226" t="s">
        <v>63</v>
      </c>
      <c r="K10" s="226" t="s">
        <v>63</v>
      </c>
      <c r="L10" s="226" t="s">
        <v>63</v>
      </c>
      <c r="M10" s="226" t="s">
        <v>63</v>
      </c>
      <c r="N10" s="226" t="s">
        <v>63</v>
      </c>
      <c r="O10" s="317"/>
      <c r="P10" s="319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23"/>
      <c r="AM10" s="23"/>
      <c r="AN10" s="23"/>
      <c r="AO10" s="23"/>
    </row>
    <row r="11" spans="1:41" ht="39.950000000000003" customHeight="1" x14ac:dyDescent="0.2">
      <c r="A11" s="273">
        <f>'4. Descrição das Rubricas'!A2</f>
        <v>1</v>
      </c>
      <c r="B11" s="227" t="str">
        <f>'4. Descrição das Rubricas'!B2</f>
        <v>Financiamento de Projetos</v>
      </c>
      <c r="C11" s="228">
        <f>SUMIF('2.Necessidades - 1º Semestre'!$A$15:$A$300,$A11,'2.Necessidades - 1º Semestre'!$G$15:$G$300)</f>
        <v>0</v>
      </c>
      <c r="D11" s="229">
        <f>SUMIF('2.Necessidades - 1º Semestre'!$A$15:$A$300,$A11,'2.Necessidades - 1º Semestre'!$I$15:$I$300)</f>
        <v>0</v>
      </c>
      <c r="E11" s="229">
        <f>SUMIF('2.Necessidades - 1º Semestre'!$A$15:$A$300,$A11,'2.Necessidades - 1º Semestre'!$K$15:$K$300)</f>
        <v>0</v>
      </c>
      <c r="F11" s="229">
        <f>SUMIF('2.Necessidades - 1º Semestre'!$A$15:$A$300,$A11,'2.Necessidades - 1º Semestre'!$M$15:$M$300)</f>
        <v>0</v>
      </c>
      <c r="G11" s="229">
        <f>SUMIF('2.Necessidades - 1º Semestre'!$A$15:$A$300,$A11,'2.Necessidades - 1º Semestre'!$O$15:$O$300)</f>
        <v>0</v>
      </c>
      <c r="H11" s="229">
        <f>SUMIF('2.Necessidades - 1º Semestre'!$A$15:$A$300,$A11,'2.Necessidades - 1º Semestre'!$Q$15:$Q$300)</f>
        <v>0</v>
      </c>
      <c r="I11" s="229">
        <f>SUMIF('2.Necessidades - 2º Semestre'!$A$15:$A$300,$A11,'2.Necessidades - 2º Semestre'!$G$15:$G$300)</f>
        <v>0</v>
      </c>
      <c r="J11" s="229">
        <f>SUMIF('2.Necessidades - 2º Semestre'!$A$15:$A$300,$A11,'2.Necessidades - 2º Semestre'!$I$15:$I$300)</f>
        <v>0</v>
      </c>
      <c r="K11" s="229">
        <f>SUMIF('2.Necessidades - 2º Semestre'!$A$15:$A$300,$A11,'2.Necessidades - 2º Semestre'!$K$15:$K$300)</f>
        <v>0</v>
      </c>
      <c r="L11" s="229">
        <f>SUMIF('2.Necessidades - 2º Semestre'!$A$15:$A$300,$A11,'2.Necessidades - 2º Semestre'!$M$15:$M$300)</f>
        <v>0</v>
      </c>
      <c r="M11" s="229">
        <f>SUMIF('2.Necessidades - 2º Semestre'!$A$15:$A$300,$A11,'2.Necessidades - 2º Semestre'!$O$15:$O$300)</f>
        <v>0</v>
      </c>
      <c r="N11" s="230">
        <f>SUMIF('2.Necessidades - 2º Semestre'!$A$15:$A$300,$A11,'2.Necessidades - 2º Semestre'!$Q$15:$Q$300)</f>
        <v>0</v>
      </c>
      <c r="O11" s="231">
        <f>SUM(C11:N11)</f>
        <v>0</v>
      </c>
      <c r="P11" s="232" t="e">
        <f t="shared" ref="P11:P19" si="0">O11/$O$20</f>
        <v>#DIV/0!</v>
      </c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23"/>
      <c r="AL11" s="23"/>
      <c r="AM11" s="23"/>
      <c r="AN11" s="23"/>
      <c r="AO11" s="23"/>
    </row>
    <row r="12" spans="1:41" ht="39.950000000000003" customHeight="1" x14ac:dyDescent="0.2">
      <c r="A12" s="274">
        <f>'4. Descrição das Rubricas'!A3</f>
        <v>2</v>
      </c>
      <c r="B12" s="233" t="str">
        <f>'4. Descrição das Rubricas'!B3</f>
        <v xml:space="preserve">Despesa de Equipamentos e Bens Permanente </v>
      </c>
      <c r="C12" s="234">
        <f>SUMIF('2.Necessidades - 1º Semestre'!$A$15:$A$300,$A12,'2.Necessidades - 1º Semestre'!$G$15:$G$300)</f>
        <v>0</v>
      </c>
      <c r="D12" s="235">
        <f>SUMIF('2.Necessidades - 1º Semestre'!$A$15:$A$300,$A12,'2.Necessidades - 1º Semestre'!$I$15:$I$300)</f>
        <v>0</v>
      </c>
      <c r="E12" s="235">
        <f>SUMIF('2.Necessidades - 1º Semestre'!$A$15:$A$300,$A12,'2.Necessidades - 1º Semestre'!$K$15:$K$300)</f>
        <v>0</v>
      </c>
      <c r="F12" s="235">
        <f>SUMIF('2.Necessidades - 1º Semestre'!$A$15:$A$300,$A12,'2.Necessidades - 1º Semestre'!$M$15:$M$300)</f>
        <v>0</v>
      </c>
      <c r="G12" s="235">
        <f>SUMIF('2.Necessidades - 1º Semestre'!$A$15:$A$300,$A12,'2.Necessidades - 1º Semestre'!$O$15:$O$300)</f>
        <v>0</v>
      </c>
      <c r="H12" s="235">
        <f>SUMIF('2.Necessidades - 1º Semestre'!$A$15:$A$300,$A12,'2.Necessidades - 1º Semestre'!$Q$15:$Q$300)</f>
        <v>0</v>
      </c>
      <c r="I12" s="235">
        <f>SUMIF('2.Necessidades - 2º Semestre'!$A$15:$A$300,$A12,'2.Necessidades - 2º Semestre'!$G$15:$G$300)</f>
        <v>0</v>
      </c>
      <c r="J12" s="235">
        <f>SUMIF('2.Necessidades - 2º Semestre'!$A$15:$A$300,$A12,'2.Necessidades - 2º Semestre'!$I$15:$I$300)</f>
        <v>0</v>
      </c>
      <c r="K12" s="235">
        <f>SUMIF('2.Necessidades - 2º Semestre'!$A$15:$A$300,$A12,'2.Necessidades - 2º Semestre'!$K$15:$K$300)</f>
        <v>0</v>
      </c>
      <c r="L12" s="235">
        <f>SUMIF('2.Necessidades - 2º Semestre'!$A$15:$A$300,$A12,'2.Necessidades - 2º Semestre'!$M$15:$M$300)</f>
        <v>0</v>
      </c>
      <c r="M12" s="235">
        <f>SUMIF('2.Necessidades - 2º Semestre'!$A$15:$A$300,$A12,'2.Necessidades - 2º Semestre'!$O$15:$O$300)</f>
        <v>0</v>
      </c>
      <c r="N12" s="236">
        <f>SUMIF('2.Necessidades - 2º Semestre'!$A$15:$A$300,$A12,'2.Necessidades - 2º Semestre'!$Q$15:$Q$300)</f>
        <v>0</v>
      </c>
      <c r="O12" s="237">
        <f t="shared" ref="O12:O19" si="1">SUM(C12:N12)</f>
        <v>0</v>
      </c>
      <c r="P12" s="238" t="e">
        <f t="shared" si="0"/>
        <v>#DIV/0!</v>
      </c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</row>
    <row r="13" spans="1:41" ht="39.950000000000003" customHeight="1" x14ac:dyDescent="0.2">
      <c r="A13" s="275">
        <f>'4. Descrição das Rubricas'!A4</f>
        <v>3</v>
      </c>
      <c r="B13" s="239" t="str">
        <f>'4. Descrição das Rubricas'!B4</f>
        <v>Despesa de Gêneros Alimentícios</v>
      </c>
      <c r="C13" s="240">
        <f>SUMIF('2.Necessidades - 1º Semestre'!$A$15:$A$300,$A13,'2.Necessidades - 1º Semestre'!$G$15:$G$300)</f>
        <v>0</v>
      </c>
      <c r="D13" s="241">
        <f>SUMIF('2.Necessidades - 1º Semestre'!$A$15:$A$300,$A13,'2.Necessidades - 1º Semestre'!$I$15:$I$300)</f>
        <v>0</v>
      </c>
      <c r="E13" s="241">
        <f>SUMIF('2.Necessidades - 1º Semestre'!$A$15:$A$300,$A13,'2.Necessidades - 1º Semestre'!$K$15:$K$300)</f>
        <v>0</v>
      </c>
      <c r="F13" s="241">
        <f>SUMIF('2.Necessidades - 1º Semestre'!$A$15:$A$300,$A13,'2.Necessidades - 1º Semestre'!$M$15:$M$300)</f>
        <v>0</v>
      </c>
      <c r="G13" s="241">
        <f>SUMIF('2.Necessidades - 1º Semestre'!$A$15:$A$300,$A13,'2.Necessidades - 1º Semestre'!$O$15:$O$300)</f>
        <v>0</v>
      </c>
      <c r="H13" s="241">
        <f>SUMIF('2.Necessidades - 1º Semestre'!$A$15:$A$300,$A13,'2.Necessidades - 1º Semestre'!$Q$15:$Q$300)</f>
        <v>0</v>
      </c>
      <c r="I13" s="241">
        <f>SUMIF('2.Necessidades - 2º Semestre'!$A$15:$A$300,$A13,'2.Necessidades - 2º Semestre'!$G$15:$G$300)</f>
        <v>0</v>
      </c>
      <c r="J13" s="241">
        <f>SUMIF('2.Necessidades - 2º Semestre'!$A$15:$A$300,$A13,'2.Necessidades - 2º Semestre'!$I$15:$I$300)</f>
        <v>0</v>
      </c>
      <c r="K13" s="241">
        <f>SUMIF('2.Necessidades - 2º Semestre'!$A$15:$A$300,$A13,'2.Necessidades - 2º Semestre'!$K$15:$K$300)</f>
        <v>0</v>
      </c>
      <c r="L13" s="241">
        <f>SUMIF('2.Necessidades - 2º Semestre'!$A$15:$A$300,$A13,'2.Necessidades - 2º Semestre'!$M$15:$M$300)</f>
        <v>0</v>
      </c>
      <c r="M13" s="241">
        <f>SUMIF('2.Necessidades - 2º Semestre'!$A$15:$A$300,$A13,'2.Necessidades - 2º Semestre'!$O$15:$O$300)</f>
        <v>0</v>
      </c>
      <c r="N13" s="242">
        <f>SUMIF('2.Necessidades - 2º Semestre'!$A$15:$A$300,$A13,'2.Necessidades - 2º Semestre'!$Q$15:$Q$300)</f>
        <v>0</v>
      </c>
      <c r="O13" s="243">
        <f t="shared" si="1"/>
        <v>0</v>
      </c>
      <c r="P13" s="244" t="e">
        <f t="shared" si="0"/>
        <v>#DIV/0!</v>
      </c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3"/>
      <c r="AO13" s="23"/>
    </row>
    <row r="14" spans="1:41" ht="39.950000000000003" customHeight="1" x14ac:dyDescent="0.2">
      <c r="A14" s="276">
        <f>'4. Descrição das Rubricas'!A5</f>
        <v>4</v>
      </c>
      <c r="B14" s="233" t="str">
        <f>'4. Descrição das Rubricas'!B5</f>
        <v>Despesa de Transporte e Hospedagem</v>
      </c>
      <c r="C14" s="234">
        <f>SUMIF('2.Necessidades - 1º Semestre'!$A$15:$A$300,$A14,'2.Necessidades - 1º Semestre'!$G$15:$G$300)</f>
        <v>0</v>
      </c>
      <c r="D14" s="235">
        <f>SUMIF('2.Necessidades - 1º Semestre'!$A$15:$A$300,$A14,'2.Necessidades - 1º Semestre'!$I$15:$I$300)</f>
        <v>0</v>
      </c>
      <c r="E14" s="235">
        <f>SUMIF('2.Necessidades - 1º Semestre'!$A$15:$A$300,$A14,'2.Necessidades - 1º Semestre'!$K$15:$K$300)</f>
        <v>0</v>
      </c>
      <c r="F14" s="235">
        <f>SUMIF('2.Necessidades - 1º Semestre'!$A$15:$A$300,$A14,'2.Necessidades - 1º Semestre'!$M$15:$M$300)</f>
        <v>0</v>
      </c>
      <c r="G14" s="235">
        <f>SUMIF('2.Necessidades - 1º Semestre'!$A$15:$A$300,$A14,'2.Necessidades - 1º Semestre'!$O$15:$O$300)</f>
        <v>0</v>
      </c>
      <c r="H14" s="235">
        <f>SUMIF('2.Necessidades - 1º Semestre'!$A$15:$A$300,$A14,'2.Necessidades - 1º Semestre'!$Q$15:$Q$300)</f>
        <v>0</v>
      </c>
      <c r="I14" s="235">
        <f>SUMIF('2.Necessidades - 2º Semestre'!$A$15:$A$300,$A14,'2.Necessidades - 2º Semestre'!$G$15:$G$300)</f>
        <v>0</v>
      </c>
      <c r="J14" s="235">
        <f>SUMIF('2.Necessidades - 2º Semestre'!$A$15:$A$300,$A14,'2.Necessidades - 2º Semestre'!$I$15:$I$300)</f>
        <v>0</v>
      </c>
      <c r="K14" s="235">
        <f>SUMIF('2.Necessidades - 2º Semestre'!$A$15:$A$300,$A14,'2.Necessidades - 2º Semestre'!$K$15:$K$300)</f>
        <v>0</v>
      </c>
      <c r="L14" s="235">
        <f>SUMIF('2.Necessidades - 2º Semestre'!$A$15:$A$300,$A14,'2.Necessidades - 2º Semestre'!$M$15:$M$300)</f>
        <v>0</v>
      </c>
      <c r="M14" s="235">
        <f>SUMIF('2.Necessidades - 2º Semestre'!$A$15:$A$300,$A14,'2.Necessidades - 2º Semestre'!$O$15:$O$300)</f>
        <v>0</v>
      </c>
      <c r="N14" s="236">
        <f>SUMIF('2.Necessidades - 2º Semestre'!$A$15:$A$300,$A14,'2.Necessidades - 2º Semestre'!$Q$15:$Q$300)</f>
        <v>0</v>
      </c>
      <c r="O14" s="237">
        <f t="shared" si="1"/>
        <v>0</v>
      </c>
      <c r="P14" s="238" t="e">
        <f t="shared" si="0"/>
        <v>#DIV/0!</v>
      </c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3"/>
      <c r="AK14" s="23"/>
      <c r="AL14" s="23"/>
      <c r="AM14" s="23"/>
      <c r="AN14" s="23"/>
      <c r="AO14" s="23"/>
    </row>
    <row r="15" spans="1:41" ht="39.950000000000003" customHeight="1" x14ac:dyDescent="0.2">
      <c r="A15" s="277">
        <f>'4. Descrição das Rubricas'!A6</f>
        <v>5</v>
      </c>
      <c r="B15" s="239" t="str">
        <f>'4. Descrição das Rubricas'!B6</f>
        <v>Despesas de Material de Consumo</v>
      </c>
      <c r="C15" s="240">
        <f>SUMIF('2.Necessidades - 1º Semestre'!$A$15:$A$300,$A15,'2.Necessidades - 1º Semestre'!$G$15:$G$300)</f>
        <v>0</v>
      </c>
      <c r="D15" s="241">
        <f>SUMIF('2.Necessidades - 1º Semestre'!$A$15:$A$300,$A15,'2.Necessidades - 1º Semestre'!$I$15:$I$300)</f>
        <v>0</v>
      </c>
      <c r="E15" s="241">
        <f>SUMIF('2.Necessidades - 1º Semestre'!$A$15:$A$300,$A15,'2.Necessidades - 1º Semestre'!$K$15:$K$300)</f>
        <v>0</v>
      </c>
      <c r="F15" s="241">
        <f>SUMIF('2.Necessidades - 1º Semestre'!$A$15:$A$300,$A15,'2.Necessidades - 1º Semestre'!$M$15:$M$300)</f>
        <v>0</v>
      </c>
      <c r="G15" s="241">
        <f>SUMIF('2.Necessidades - 1º Semestre'!$A$15:$A$300,$A15,'2.Necessidades - 1º Semestre'!$O$15:$O$300)</f>
        <v>0</v>
      </c>
      <c r="H15" s="241">
        <f>SUMIF('2.Necessidades - 1º Semestre'!$A$15:$A$300,$A15,'2.Necessidades - 1º Semestre'!$Q$15:$Q$300)</f>
        <v>0</v>
      </c>
      <c r="I15" s="241">
        <f>SUMIF('2.Necessidades - 2º Semestre'!$A$15:$A$300,$A15,'2.Necessidades - 2º Semestre'!$G$15:$G$300)</f>
        <v>0</v>
      </c>
      <c r="J15" s="241">
        <f>SUMIF('2.Necessidades - 2º Semestre'!$A$15:$A$300,$A15,'2.Necessidades - 2º Semestre'!$I$15:$I$300)</f>
        <v>0</v>
      </c>
      <c r="K15" s="241">
        <f>SUMIF('2.Necessidades - 2º Semestre'!$A$15:$A$300,$A15,'2.Necessidades - 2º Semestre'!$K$15:$K$300)</f>
        <v>0</v>
      </c>
      <c r="L15" s="241">
        <f>SUMIF('2.Necessidades - 2º Semestre'!$A$15:$A$300,$A15,'2.Necessidades - 2º Semestre'!$M$15:$M$300)</f>
        <v>0</v>
      </c>
      <c r="M15" s="241">
        <f>SUMIF('2.Necessidades - 2º Semestre'!$A$15:$A$300,$A15,'2.Necessidades - 2º Semestre'!$O$15:$O$300)</f>
        <v>0</v>
      </c>
      <c r="N15" s="242">
        <f>SUMIF('2.Necessidades - 2º Semestre'!$A$15:$A$300,$A15,'2.Necessidades - 2º Semestre'!$Q$15:$Q$300)</f>
        <v>0</v>
      </c>
      <c r="O15" s="243">
        <f t="shared" si="1"/>
        <v>0</v>
      </c>
      <c r="P15" s="244" t="e">
        <f t="shared" si="0"/>
        <v>#DIV/0!</v>
      </c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</row>
    <row r="16" spans="1:41" ht="39.950000000000003" customHeight="1" x14ac:dyDescent="0.2">
      <c r="A16" s="278">
        <f>'4. Descrição das Rubricas'!A7</f>
        <v>6</v>
      </c>
      <c r="B16" s="233" t="str">
        <f>'4. Descrição das Rubricas'!B7</f>
        <v>Despesas de Material e Serviço de Obra</v>
      </c>
      <c r="C16" s="234">
        <f>SUMIF('2.Necessidades - 1º Semestre'!$A$15:$A$300,$A16,'2.Necessidades - 1º Semestre'!$G$15:$G$300)</f>
        <v>0</v>
      </c>
      <c r="D16" s="235">
        <f>SUMIF('2.Necessidades - 1º Semestre'!$A$15:$A$300,$A16,'2.Necessidades - 1º Semestre'!$I$15:$I$300)</f>
        <v>0</v>
      </c>
      <c r="E16" s="235">
        <f>SUMIF('2.Necessidades - 1º Semestre'!$A$15:$A$300,$A16,'2.Necessidades - 1º Semestre'!$K$15:$K$300)</f>
        <v>0</v>
      </c>
      <c r="F16" s="235">
        <f>SUMIF('2.Necessidades - 1º Semestre'!$A$15:$A$300,$A16,'2.Necessidades - 1º Semestre'!$M$15:$M$300)</f>
        <v>0</v>
      </c>
      <c r="G16" s="235">
        <f>SUMIF('2.Necessidades - 1º Semestre'!$A$15:$A$300,$A16,'2.Necessidades - 1º Semestre'!$O$15:$O$300)</f>
        <v>0</v>
      </c>
      <c r="H16" s="235">
        <f>SUMIF('2.Necessidades - 1º Semestre'!$A$15:$A$300,$A16,'2.Necessidades - 1º Semestre'!$Q$15:$Q$300)</f>
        <v>0</v>
      </c>
      <c r="I16" s="235">
        <f>SUMIF('2.Necessidades - 2º Semestre'!$A$15:$A$300,$A16,'2.Necessidades - 2º Semestre'!$G$15:$G$300)</f>
        <v>0</v>
      </c>
      <c r="J16" s="235">
        <f>SUMIF('2.Necessidades - 2º Semestre'!$A$15:$A$300,$A16,'2.Necessidades - 2º Semestre'!$I$15:$I$300)</f>
        <v>0</v>
      </c>
      <c r="K16" s="235">
        <f>SUMIF('2.Necessidades - 2º Semestre'!$A$15:$A$300,$A16,'2.Necessidades - 2º Semestre'!$K$15:$K$300)</f>
        <v>0</v>
      </c>
      <c r="L16" s="235">
        <f>SUMIF('2.Necessidades - 2º Semestre'!$A$15:$A$300,$A16,'2.Necessidades - 2º Semestre'!$M$15:$M$300)</f>
        <v>0</v>
      </c>
      <c r="M16" s="235">
        <f>SUMIF('2.Necessidades - 2º Semestre'!$A$15:$A$300,$A16,'2.Necessidades - 2º Semestre'!$O$15:$O$300)</f>
        <v>0</v>
      </c>
      <c r="N16" s="236">
        <f>SUMIF('2.Necessidades - 2º Semestre'!$A$15:$A$300,$A16,'2.Necessidades - 2º Semestre'!$Q$15:$Q$300)</f>
        <v>0</v>
      </c>
      <c r="O16" s="237">
        <f t="shared" si="1"/>
        <v>0</v>
      </c>
      <c r="P16" s="238" t="e">
        <f t="shared" si="0"/>
        <v>#DIV/0!</v>
      </c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3"/>
      <c r="AN16" s="23"/>
      <c r="AO16" s="23"/>
    </row>
    <row r="17" spans="1:41" ht="39.950000000000003" customHeight="1" x14ac:dyDescent="0.2">
      <c r="A17" s="275">
        <f>'4. Descrição das Rubricas'!A8</f>
        <v>7</v>
      </c>
      <c r="B17" s="239" t="str">
        <f>'4. Descrição das Rubricas'!B8</f>
        <v>Despesas de Administração da Obra</v>
      </c>
      <c r="C17" s="240">
        <f>SUMIF('2.Necessidades - 1º Semestre'!$A$15:$A$300,$A17,'2.Necessidades - 1º Semestre'!$G$15:$G$300)</f>
        <v>0</v>
      </c>
      <c r="D17" s="241">
        <f>SUMIF('2.Necessidades - 1º Semestre'!$A$15:$A$300,$A17,'2.Necessidades - 1º Semestre'!$I$15:$I$300)</f>
        <v>0</v>
      </c>
      <c r="E17" s="241">
        <f>SUMIF('2.Necessidades - 1º Semestre'!$A$15:$A$300,$A17,'2.Necessidades - 1º Semestre'!$K$15:$K$300)</f>
        <v>0</v>
      </c>
      <c r="F17" s="241">
        <f>SUMIF('2.Necessidades - 1º Semestre'!$A$15:$A$300,$A17,'2.Necessidades - 1º Semestre'!$M$15:$M$300)</f>
        <v>0</v>
      </c>
      <c r="G17" s="241">
        <f>SUMIF('2.Necessidades - 1º Semestre'!$A$15:$A$300,$A17,'2.Necessidades - 1º Semestre'!$O$15:$O$300)</f>
        <v>0</v>
      </c>
      <c r="H17" s="241">
        <f>SUMIF('2.Necessidades - 1º Semestre'!$A$15:$A$300,$A17,'2.Necessidades - 1º Semestre'!$Q$15:$Q$300)</f>
        <v>0</v>
      </c>
      <c r="I17" s="241">
        <f>SUMIF('2.Necessidades - 2º Semestre'!$A$15:$A$300,$A17,'2.Necessidades - 2º Semestre'!$G$15:$G$300)</f>
        <v>0</v>
      </c>
      <c r="J17" s="241">
        <f>SUMIF('2.Necessidades - 2º Semestre'!$A$15:$A$300,$A17,'2.Necessidades - 2º Semestre'!$I$15:$I$300)</f>
        <v>0</v>
      </c>
      <c r="K17" s="241">
        <f>SUMIF('2.Necessidades - 2º Semestre'!$A$15:$A$300,$A17,'2.Necessidades - 2º Semestre'!$K$15:$K$300)</f>
        <v>0</v>
      </c>
      <c r="L17" s="241">
        <f>SUMIF('2.Necessidades - 2º Semestre'!$A$15:$A$300,$A17,'2.Necessidades - 2º Semestre'!$M$15:$M$300)</f>
        <v>0</v>
      </c>
      <c r="M17" s="241">
        <f>SUMIF('2.Necessidades - 2º Semestre'!$A$15:$A$300,$A17,'2.Necessidades - 2º Semestre'!$O$15:$O$300)</f>
        <v>0</v>
      </c>
      <c r="N17" s="242">
        <f>SUMIF('2.Necessidades - 2º Semestre'!$A$15:$A$300,$A17,'2.Necessidades - 2º Semestre'!$Q$15:$Q$300)</f>
        <v>0</v>
      </c>
      <c r="O17" s="243">
        <f t="shared" si="1"/>
        <v>0</v>
      </c>
      <c r="P17" s="244" t="e">
        <f t="shared" si="0"/>
        <v>#DIV/0!</v>
      </c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</row>
    <row r="18" spans="1:41" ht="39.950000000000003" customHeight="1" x14ac:dyDescent="0.2">
      <c r="A18" s="278">
        <f>'4. Descrição das Rubricas'!A9</f>
        <v>8</v>
      </c>
      <c r="B18" s="245" t="str">
        <f>'4. Descrição das Rubricas'!B9</f>
        <v>Despesas de Prestação de Serviços de Terceiros</v>
      </c>
      <c r="C18" s="234">
        <f>SUMIF('2.Necessidades - 1º Semestre'!$A$15:$A$300,$A18,'2.Necessidades - 1º Semestre'!$G$15:$G$300)</f>
        <v>0</v>
      </c>
      <c r="D18" s="235">
        <f>SUMIF('2.Necessidades - 1º Semestre'!$A$15:$A$300,$A18,'2.Necessidades - 1º Semestre'!$I$15:$I$300)</f>
        <v>0</v>
      </c>
      <c r="E18" s="235">
        <f>SUMIF('2.Necessidades - 1º Semestre'!$A$15:$A$300,$A18,'2.Necessidades - 1º Semestre'!$K$15:$K$300)</f>
        <v>0</v>
      </c>
      <c r="F18" s="235">
        <f>SUMIF('2.Necessidades - 1º Semestre'!$A$15:$A$300,$A18,'2.Necessidades - 1º Semestre'!$M$15:$M$300)</f>
        <v>0</v>
      </c>
      <c r="G18" s="235">
        <f>SUMIF('2.Necessidades - 1º Semestre'!$A$15:$A$300,$A18,'2.Necessidades - 1º Semestre'!$O$15:$O$300)</f>
        <v>0</v>
      </c>
      <c r="H18" s="235">
        <f>SUMIF('2.Necessidades - 1º Semestre'!$A$15:$A$300,$A18,'2.Necessidades - 1º Semestre'!$Q$15:$Q$300)</f>
        <v>0</v>
      </c>
      <c r="I18" s="235">
        <f>SUMIF('2.Necessidades - 2º Semestre'!$A$15:$A$300,$A18,'2.Necessidades - 2º Semestre'!$G$15:$G$300)</f>
        <v>0</v>
      </c>
      <c r="J18" s="235">
        <f>SUMIF('2.Necessidades - 2º Semestre'!$A$15:$A$300,$A18,'2.Necessidades - 2º Semestre'!$I$15:$I$300)</f>
        <v>0</v>
      </c>
      <c r="K18" s="235">
        <f>SUMIF('2.Necessidades - 2º Semestre'!$A$15:$A$300,$A18,'2.Necessidades - 2º Semestre'!$K$15:$K$300)</f>
        <v>0</v>
      </c>
      <c r="L18" s="235">
        <f>SUMIF('2.Necessidades - 2º Semestre'!$A$15:$A$300,$A18,'2.Necessidades - 2º Semestre'!$M$15:$M$300)</f>
        <v>0</v>
      </c>
      <c r="M18" s="235">
        <f>SUMIF('2.Necessidades - 2º Semestre'!$A$15:$A$300,$A18,'2.Necessidades - 2º Semestre'!$O$15:$O$300)</f>
        <v>0</v>
      </c>
      <c r="N18" s="236">
        <f>SUMIF('2.Necessidades - 2º Semestre'!$A$15:$A$300,$A18,'2.Necessidades - 2º Semestre'!$Q$15:$Q$300)</f>
        <v>0</v>
      </c>
      <c r="O18" s="237">
        <f t="shared" si="1"/>
        <v>0</v>
      </c>
      <c r="P18" s="238" t="e">
        <f t="shared" si="0"/>
        <v>#DIV/0!</v>
      </c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</row>
    <row r="19" spans="1:41" ht="39.950000000000003" customHeight="1" x14ac:dyDescent="0.2">
      <c r="A19" s="279">
        <f>'4. Descrição das Rubricas'!A10</f>
        <v>9</v>
      </c>
      <c r="B19" s="281" t="str">
        <f>'4. Descrição das Rubricas'!B10</f>
        <v>Despesas Administrativas Relativas ao Projeto</v>
      </c>
      <c r="C19" s="246">
        <f>SUMIF('2.Necessidades - 1º Semestre'!$A$15:$A$300,$A19,'2.Necessidades - 1º Semestre'!$G$15:$G$300)</f>
        <v>0</v>
      </c>
      <c r="D19" s="247">
        <f>SUMIF('2.Necessidades - 1º Semestre'!$A$15:$A$300,$A19,'2.Necessidades - 1º Semestre'!$I$15:$I$300)</f>
        <v>0</v>
      </c>
      <c r="E19" s="247">
        <f>SUMIF('2.Necessidades - 1º Semestre'!$A$15:$A$300,$A19,'2.Necessidades - 1º Semestre'!$K$15:$K$300)</f>
        <v>0</v>
      </c>
      <c r="F19" s="247">
        <f>SUMIF('2.Necessidades - 1º Semestre'!$A$15:$A$300,$A19,'2.Necessidades - 1º Semestre'!$M$15:$M$300)</f>
        <v>0</v>
      </c>
      <c r="G19" s="247">
        <f>SUMIF('2.Necessidades - 1º Semestre'!$A$15:$A$300,$A19,'2.Necessidades - 1º Semestre'!$O$15:$O$300)</f>
        <v>0</v>
      </c>
      <c r="H19" s="247">
        <f>SUMIF('2.Necessidades - 1º Semestre'!$A$15:$A$300,$A19,'2.Necessidades - 1º Semestre'!$Q$15:$Q$300)</f>
        <v>0</v>
      </c>
      <c r="I19" s="247">
        <f>SUMIF('2.Necessidades - 2º Semestre'!$A$15:$A$300,$A19,'2.Necessidades - 2º Semestre'!$G$15:$G$300)</f>
        <v>0</v>
      </c>
      <c r="J19" s="247">
        <f>SUMIF('2.Necessidades - 2º Semestre'!$A$15:$A$300,$A19,'2.Necessidades - 2º Semestre'!$I$15:$I$300)</f>
        <v>0</v>
      </c>
      <c r="K19" s="247">
        <f>SUMIF('2.Necessidades - 2º Semestre'!$A$15:$A$300,$A19,'2.Necessidades - 2º Semestre'!$K$15:$K$300)</f>
        <v>0</v>
      </c>
      <c r="L19" s="247">
        <f>SUMIF('2.Necessidades - 2º Semestre'!$A$15:$A$300,$A19,'2.Necessidades - 2º Semestre'!$M$15:$M$300)</f>
        <v>0</v>
      </c>
      <c r="M19" s="247">
        <f>SUMIF('2.Necessidades - 2º Semestre'!$A$15:$A$300,$A19,'2.Necessidades - 2º Semestre'!$O$15:$O$300)</f>
        <v>0</v>
      </c>
      <c r="N19" s="248">
        <f>SUMIF('2.Necessidades - 2º Semestre'!$A$15:$A$300,$A19,'2.Necessidades - 2º Semestre'!$Q$15:$Q$300)</f>
        <v>0</v>
      </c>
      <c r="O19" s="249">
        <f t="shared" si="1"/>
        <v>0</v>
      </c>
      <c r="P19" s="250" t="e">
        <f t="shared" si="0"/>
        <v>#DIV/0!</v>
      </c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23"/>
      <c r="AL19" s="23"/>
      <c r="AM19" s="23"/>
      <c r="AN19" s="23"/>
      <c r="AO19" s="23"/>
    </row>
    <row r="20" spans="1:41" ht="48" customHeight="1" thickBot="1" x14ac:dyDescent="0.25">
      <c r="A20" s="309" t="s">
        <v>83</v>
      </c>
      <c r="B20" s="310"/>
      <c r="C20" s="280">
        <f t="shared" ref="C20:N20" si="2">SUM(C11:C19)</f>
        <v>0</v>
      </c>
      <c r="D20" s="251">
        <f t="shared" si="2"/>
        <v>0</v>
      </c>
      <c r="E20" s="251">
        <f t="shared" si="2"/>
        <v>0</v>
      </c>
      <c r="F20" s="251">
        <f t="shared" si="2"/>
        <v>0</v>
      </c>
      <c r="G20" s="251">
        <f t="shared" si="2"/>
        <v>0</v>
      </c>
      <c r="H20" s="251">
        <f t="shared" si="2"/>
        <v>0</v>
      </c>
      <c r="I20" s="251">
        <f t="shared" si="2"/>
        <v>0</v>
      </c>
      <c r="J20" s="251">
        <f t="shared" si="2"/>
        <v>0</v>
      </c>
      <c r="K20" s="251">
        <f t="shared" si="2"/>
        <v>0</v>
      </c>
      <c r="L20" s="251">
        <f t="shared" si="2"/>
        <v>0</v>
      </c>
      <c r="M20" s="251">
        <f t="shared" si="2"/>
        <v>0</v>
      </c>
      <c r="N20" s="252">
        <f t="shared" si="2"/>
        <v>0</v>
      </c>
      <c r="O20" s="253">
        <f>IF(SUM(O11:O19)=SUM(C20:N20),SUM(O11:O19),"problemas")</f>
        <v>0</v>
      </c>
      <c r="P20" s="254" t="e">
        <f>SUM(P11:P19)</f>
        <v>#DIV/0!</v>
      </c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23"/>
      <c r="AN20" s="23"/>
      <c r="AO20" s="23"/>
    </row>
    <row r="21" spans="1:41" ht="18.75" customHeight="1" x14ac:dyDescent="0.2">
      <c r="A21" s="308"/>
      <c r="B21" s="308"/>
      <c r="C21" s="308"/>
      <c r="D21" s="308"/>
      <c r="E21" s="308"/>
      <c r="F21" s="308"/>
      <c r="G21" s="308"/>
      <c r="H21" s="308"/>
      <c r="I21" s="308"/>
      <c r="J21" s="308"/>
      <c r="K21" s="308"/>
      <c r="L21" s="308"/>
      <c r="M21" s="308"/>
      <c r="N21" s="308"/>
      <c r="O21" s="308"/>
      <c r="P21" s="308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</row>
    <row r="22" spans="1:41" ht="18.75" customHeight="1" thickBot="1" x14ac:dyDescent="0.25">
      <c r="A22" s="267"/>
      <c r="B22" s="267"/>
      <c r="C22" s="267"/>
      <c r="D22" s="267"/>
      <c r="E22" s="267"/>
      <c r="F22" s="224"/>
      <c r="G22" s="224"/>
      <c r="H22" s="224"/>
      <c r="I22" s="224"/>
      <c r="J22" s="224"/>
      <c r="K22" s="224"/>
      <c r="L22" s="224"/>
      <c r="M22" s="224"/>
      <c r="N22" s="224"/>
      <c r="O22" s="224"/>
      <c r="P22" s="224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</row>
    <row r="23" spans="1:41" s="19" customFormat="1" ht="20.25" customHeight="1" thickBot="1" x14ac:dyDescent="0.25">
      <c r="A23" s="307" t="s">
        <v>90</v>
      </c>
      <c r="B23" s="307"/>
      <c r="C23" s="307"/>
      <c r="D23" s="307"/>
      <c r="E23" s="307"/>
      <c r="F23" s="256"/>
      <c r="G23" s="256"/>
      <c r="H23" s="256"/>
      <c r="I23" s="256"/>
      <c r="J23" s="256"/>
      <c r="K23" s="256"/>
      <c r="L23" s="256"/>
      <c r="M23" s="256"/>
      <c r="N23" s="256"/>
      <c r="O23" s="256"/>
      <c r="P23" s="257"/>
      <c r="Q23" s="256"/>
      <c r="R23" s="256"/>
      <c r="S23" s="256"/>
      <c r="T23" s="256"/>
      <c r="U23" s="256"/>
      <c r="V23" s="256"/>
      <c r="W23" s="256"/>
      <c r="X23" s="256"/>
      <c r="Y23" s="256"/>
      <c r="Z23" s="256"/>
      <c r="AA23" s="256"/>
      <c r="AB23" s="256"/>
      <c r="AC23" s="256"/>
      <c r="AD23" s="256"/>
      <c r="AE23" s="256"/>
      <c r="AF23" s="256"/>
      <c r="AG23" s="256"/>
      <c r="AH23" s="256"/>
      <c r="AI23" s="256"/>
      <c r="AJ23" s="256"/>
      <c r="AK23" s="256"/>
      <c r="AL23" s="256"/>
      <c r="AM23" s="256"/>
      <c r="AN23" s="256"/>
      <c r="AO23" s="256"/>
    </row>
    <row r="24" spans="1:41" s="19" customFormat="1" ht="20.25" customHeight="1" x14ac:dyDescent="0.2">
      <c r="A24" s="263"/>
      <c r="B24" s="256"/>
      <c r="C24" s="256"/>
      <c r="D24" s="256"/>
      <c r="E24" s="256"/>
      <c r="F24" s="256"/>
      <c r="G24" s="256"/>
      <c r="H24" s="256"/>
      <c r="I24" s="256"/>
      <c r="J24" s="256"/>
      <c r="K24" s="256"/>
      <c r="L24" s="256"/>
      <c r="M24" s="256"/>
      <c r="N24" s="256"/>
      <c r="O24" s="256"/>
      <c r="P24" s="257"/>
      <c r="Q24" s="256"/>
      <c r="R24" s="256"/>
      <c r="S24" s="256"/>
      <c r="T24" s="256"/>
      <c r="U24" s="256"/>
      <c r="V24" s="256"/>
      <c r="W24" s="256"/>
      <c r="X24" s="256"/>
      <c r="Y24" s="256"/>
      <c r="Z24" s="256"/>
      <c r="AA24" s="256"/>
      <c r="AB24" s="256"/>
      <c r="AC24" s="256"/>
      <c r="AD24" s="256"/>
      <c r="AE24" s="256"/>
      <c r="AF24" s="256"/>
      <c r="AG24" s="256"/>
      <c r="AH24" s="256"/>
      <c r="AI24" s="256"/>
      <c r="AJ24" s="256"/>
      <c r="AK24" s="256"/>
      <c r="AL24" s="256"/>
      <c r="AM24" s="256"/>
      <c r="AN24" s="256"/>
      <c r="AO24" s="256"/>
    </row>
    <row r="25" spans="1:41" s="19" customFormat="1" ht="20.100000000000001" customHeight="1" x14ac:dyDescent="0.2">
      <c r="A25" s="282" t="s">
        <v>88</v>
      </c>
      <c r="B25" s="283"/>
      <c r="C25" s="283"/>
      <c r="D25" s="283"/>
      <c r="E25" s="284">
        <f>SUM(E26:E27)</f>
        <v>0</v>
      </c>
      <c r="F25" s="265"/>
      <c r="G25" s="265"/>
      <c r="H25" s="265"/>
      <c r="I25" s="265"/>
      <c r="J25" s="265"/>
      <c r="K25" s="265"/>
      <c r="L25" s="265"/>
      <c r="M25" s="265"/>
      <c r="N25" s="265"/>
      <c r="O25" s="265"/>
      <c r="P25" s="257"/>
      <c r="Q25" s="256"/>
      <c r="R25" s="256"/>
      <c r="S25" s="256"/>
      <c r="T25" s="256"/>
      <c r="U25" s="256"/>
      <c r="V25" s="256"/>
      <c r="W25" s="256"/>
      <c r="X25" s="256"/>
      <c r="Y25" s="256"/>
      <c r="Z25" s="256"/>
      <c r="AA25" s="256"/>
      <c r="AB25" s="256"/>
      <c r="AC25" s="256"/>
      <c r="AD25" s="256"/>
      <c r="AE25" s="256"/>
      <c r="AF25" s="256"/>
      <c r="AG25" s="256"/>
      <c r="AH25" s="256"/>
      <c r="AI25" s="256"/>
      <c r="AJ25" s="256"/>
      <c r="AK25" s="256"/>
      <c r="AL25" s="256"/>
      <c r="AM25" s="256"/>
      <c r="AN25" s="256"/>
      <c r="AO25" s="256"/>
    </row>
    <row r="26" spans="1:41" s="19" customFormat="1" ht="20.100000000000001" customHeight="1" x14ac:dyDescent="0.2">
      <c r="A26" s="263"/>
      <c r="B26" s="286" t="s">
        <v>91</v>
      </c>
      <c r="C26" s="290"/>
      <c r="D26" s="290"/>
      <c r="E26" s="288">
        <f>'2.Necessidades - 1º Semestre'!S9</f>
        <v>0</v>
      </c>
      <c r="F26" s="265"/>
      <c r="G26" s="265"/>
      <c r="H26" s="265"/>
      <c r="I26" s="265"/>
      <c r="J26" s="265"/>
      <c r="K26" s="265"/>
      <c r="L26" s="265"/>
      <c r="M26" s="265"/>
      <c r="N26" s="265"/>
      <c r="O26" s="265"/>
      <c r="P26" s="257"/>
      <c r="Q26" s="256"/>
      <c r="R26" s="256"/>
      <c r="S26" s="256"/>
      <c r="T26" s="256"/>
      <c r="U26" s="256"/>
      <c r="V26" s="256"/>
      <c r="W26" s="256"/>
      <c r="X26" s="256"/>
      <c r="Y26" s="256"/>
      <c r="Z26" s="256"/>
      <c r="AA26" s="256"/>
      <c r="AB26" s="256"/>
      <c r="AC26" s="256"/>
      <c r="AD26" s="256"/>
      <c r="AE26" s="256"/>
      <c r="AF26" s="256"/>
      <c r="AG26" s="256"/>
      <c r="AH26" s="256"/>
      <c r="AI26" s="256"/>
      <c r="AJ26" s="256"/>
      <c r="AK26" s="256"/>
      <c r="AL26" s="256"/>
      <c r="AM26" s="256"/>
      <c r="AN26" s="256"/>
      <c r="AO26" s="256"/>
    </row>
    <row r="27" spans="1:41" s="19" customFormat="1" ht="20.100000000000001" customHeight="1" x14ac:dyDescent="0.2">
      <c r="A27" s="266"/>
      <c r="B27" s="286" t="s">
        <v>84</v>
      </c>
      <c r="C27" s="287"/>
      <c r="D27" s="287"/>
      <c r="E27" s="288">
        <f>'2.Necessidades - 2º Semestre'!S9</f>
        <v>0</v>
      </c>
      <c r="F27" s="258"/>
      <c r="G27" s="258"/>
      <c r="H27" s="258"/>
      <c r="I27" s="258"/>
      <c r="J27" s="258"/>
      <c r="K27" s="258"/>
      <c r="L27" s="258"/>
      <c r="M27" s="258"/>
      <c r="N27" s="258"/>
      <c r="O27" s="259"/>
      <c r="P27" s="260"/>
      <c r="Q27" s="256"/>
      <c r="R27" s="256"/>
      <c r="S27" s="256"/>
      <c r="T27" s="256"/>
      <c r="U27" s="256"/>
      <c r="V27" s="256"/>
      <c r="W27" s="256"/>
      <c r="X27" s="256"/>
      <c r="Y27" s="256"/>
      <c r="Z27" s="256"/>
      <c r="AA27" s="256"/>
      <c r="AB27" s="256"/>
      <c r="AC27" s="256"/>
      <c r="AD27" s="256"/>
      <c r="AE27" s="256"/>
      <c r="AF27" s="256"/>
      <c r="AG27" s="256"/>
      <c r="AH27" s="256"/>
      <c r="AI27" s="256"/>
      <c r="AJ27" s="256"/>
      <c r="AK27" s="256"/>
      <c r="AL27" s="256"/>
      <c r="AM27" s="256"/>
      <c r="AN27" s="256"/>
      <c r="AO27" s="256"/>
    </row>
    <row r="28" spans="1:41" s="19" customFormat="1" ht="20.100000000000001" customHeight="1" x14ac:dyDescent="0.2">
      <c r="A28" s="265"/>
      <c r="B28" s="258"/>
      <c r="C28" s="258"/>
      <c r="D28" s="258"/>
      <c r="E28" s="269"/>
      <c r="F28" s="258"/>
      <c r="G28" s="258"/>
      <c r="H28" s="258"/>
      <c r="I28" s="258"/>
      <c r="J28" s="258"/>
      <c r="K28" s="258"/>
      <c r="L28" s="258"/>
      <c r="M28" s="258"/>
      <c r="N28" s="258"/>
      <c r="O28" s="259"/>
      <c r="P28" s="260"/>
      <c r="Q28" s="256"/>
      <c r="R28" s="256"/>
      <c r="S28" s="256"/>
      <c r="T28" s="256"/>
      <c r="U28" s="256"/>
      <c r="V28" s="256"/>
      <c r="W28" s="256"/>
      <c r="X28" s="256"/>
      <c r="Y28" s="256"/>
      <c r="Z28" s="256"/>
      <c r="AA28" s="256"/>
      <c r="AB28" s="256"/>
      <c r="AC28" s="256"/>
      <c r="AD28" s="256"/>
      <c r="AE28" s="256"/>
      <c r="AF28" s="256"/>
      <c r="AG28" s="256"/>
      <c r="AH28" s="256"/>
      <c r="AI28" s="256"/>
      <c r="AJ28" s="256"/>
      <c r="AK28" s="256"/>
      <c r="AL28" s="256"/>
      <c r="AM28" s="256"/>
      <c r="AN28" s="256"/>
      <c r="AO28" s="256"/>
    </row>
    <row r="29" spans="1:41" s="19" customFormat="1" ht="20.100000000000001" customHeight="1" x14ac:dyDescent="0.2">
      <c r="A29" s="285" t="s">
        <v>89</v>
      </c>
      <c r="B29" s="285"/>
      <c r="C29" s="285"/>
      <c r="D29" s="285"/>
      <c r="E29" s="284">
        <f>E25*0.1</f>
        <v>0</v>
      </c>
      <c r="F29" s="258"/>
      <c r="G29" s="258"/>
      <c r="H29" s="258"/>
      <c r="I29" s="258"/>
      <c r="J29" s="258"/>
      <c r="K29" s="258"/>
      <c r="L29" s="258"/>
      <c r="M29" s="258"/>
      <c r="N29" s="258"/>
      <c r="O29" s="259"/>
      <c r="P29" s="260"/>
      <c r="Q29" s="256"/>
      <c r="R29" s="256"/>
      <c r="S29" s="256"/>
      <c r="T29" s="256"/>
      <c r="U29" s="256"/>
      <c r="V29" s="256"/>
      <c r="W29" s="256"/>
      <c r="X29" s="256"/>
      <c r="Y29" s="256"/>
      <c r="Z29" s="256"/>
      <c r="AA29" s="256"/>
      <c r="AB29" s="256"/>
      <c r="AC29" s="256"/>
      <c r="AD29" s="256"/>
      <c r="AE29" s="256"/>
      <c r="AF29" s="256"/>
      <c r="AG29" s="256"/>
      <c r="AH29" s="256"/>
      <c r="AI29" s="256"/>
      <c r="AJ29" s="256"/>
      <c r="AK29" s="256"/>
      <c r="AL29" s="256"/>
      <c r="AM29" s="256"/>
      <c r="AN29" s="256"/>
      <c r="AO29" s="256"/>
    </row>
    <row r="30" spans="1:41" s="19" customFormat="1" ht="20.100000000000001" customHeight="1" x14ac:dyDescent="0.2">
      <c r="A30" s="265"/>
      <c r="B30" s="286" t="s">
        <v>87</v>
      </c>
      <c r="C30" s="287"/>
      <c r="D30" s="287"/>
      <c r="E30" s="288">
        <f>E25*0.08</f>
        <v>0</v>
      </c>
      <c r="F30" s="258"/>
      <c r="G30" s="258"/>
      <c r="H30" s="258"/>
      <c r="I30" s="258"/>
      <c r="J30" s="258"/>
      <c r="K30" s="258"/>
      <c r="L30" s="258"/>
      <c r="M30" s="258"/>
      <c r="N30" s="258"/>
      <c r="O30" s="259"/>
      <c r="P30" s="260"/>
      <c r="Q30" s="256"/>
      <c r="R30" s="256"/>
      <c r="S30" s="256"/>
      <c r="T30" s="256"/>
      <c r="U30" s="256"/>
      <c r="V30" s="256"/>
      <c r="W30" s="256"/>
      <c r="X30" s="256"/>
      <c r="Y30" s="256"/>
      <c r="Z30" s="256"/>
      <c r="AA30" s="256"/>
      <c r="AB30" s="256"/>
      <c r="AC30" s="256"/>
      <c r="AD30" s="256"/>
      <c r="AE30" s="256"/>
      <c r="AF30" s="256"/>
      <c r="AG30" s="256"/>
      <c r="AH30" s="256"/>
      <c r="AI30" s="256"/>
      <c r="AJ30" s="256"/>
      <c r="AK30" s="256"/>
      <c r="AL30" s="256"/>
      <c r="AM30" s="256"/>
      <c r="AN30" s="256"/>
      <c r="AO30" s="256"/>
    </row>
    <row r="31" spans="1:41" s="19" customFormat="1" ht="20.100000000000001" customHeight="1" x14ac:dyDescent="0.2">
      <c r="A31" s="265"/>
      <c r="B31" s="289" t="s">
        <v>85</v>
      </c>
      <c r="C31" s="287"/>
      <c r="D31" s="287"/>
      <c r="E31" s="288">
        <f>E25*0.02</f>
        <v>0</v>
      </c>
      <c r="F31" s="258"/>
      <c r="G31" s="258"/>
      <c r="H31" s="258"/>
      <c r="I31" s="258"/>
      <c r="J31" s="258"/>
      <c r="K31" s="258"/>
      <c r="L31" s="258"/>
      <c r="M31" s="258"/>
      <c r="N31" s="258"/>
      <c r="O31" s="261"/>
      <c r="P31" s="260"/>
      <c r="Q31" s="256"/>
      <c r="R31" s="256"/>
      <c r="S31" s="256"/>
      <c r="T31" s="256"/>
      <c r="U31" s="256"/>
      <c r="V31" s="256"/>
      <c r="W31" s="256"/>
      <c r="X31" s="256"/>
      <c r="Y31" s="256"/>
      <c r="Z31" s="256"/>
      <c r="AA31" s="256"/>
      <c r="AB31" s="256"/>
      <c r="AC31" s="256"/>
      <c r="AD31" s="256"/>
      <c r="AE31" s="256"/>
      <c r="AF31" s="256"/>
      <c r="AG31" s="256"/>
      <c r="AH31" s="256"/>
      <c r="AI31" s="256"/>
      <c r="AJ31" s="256"/>
      <c r="AK31" s="256"/>
      <c r="AL31" s="256"/>
      <c r="AM31" s="256"/>
      <c r="AN31" s="256"/>
      <c r="AO31" s="256"/>
    </row>
    <row r="32" spans="1:41" s="19" customFormat="1" ht="20.100000000000001" customHeight="1" thickBot="1" x14ac:dyDescent="0.25">
      <c r="A32" s="270"/>
      <c r="B32" s="271"/>
      <c r="C32" s="272"/>
      <c r="D32" s="272"/>
      <c r="E32" s="272"/>
      <c r="F32" s="258"/>
      <c r="G32" s="258"/>
      <c r="H32" s="258"/>
      <c r="I32" s="258"/>
      <c r="J32" s="258"/>
      <c r="K32" s="258"/>
      <c r="L32" s="258"/>
      <c r="M32" s="258"/>
      <c r="N32" s="258"/>
      <c r="O32" s="261"/>
      <c r="P32" s="260"/>
      <c r="Q32" s="256"/>
      <c r="R32" s="256"/>
      <c r="S32" s="256"/>
      <c r="T32" s="256"/>
      <c r="U32" s="256"/>
      <c r="V32" s="256"/>
      <c r="W32" s="256"/>
      <c r="X32" s="256"/>
      <c r="Y32" s="256"/>
      <c r="Z32" s="256"/>
      <c r="AA32" s="256"/>
      <c r="AB32" s="256"/>
      <c r="AC32" s="256"/>
      <c r="AD32" s="256"/>
      <c r="AE32" s="256"/>
      <c r="AF32" s="256"/>
      <c r="AG32" s="256"/>
      <c r="AH32" s="256"/>
      <c r="AI32" s="256"/>
      <c r="AJ32" s="256"/>
      <c r="AK32" s="256"/>
      <c r="AL32" s="256"/>
      <c r="AM32" s="256"/>
      <c r="AN32" s="256"/>
      <c r="AO32" s="256"/>
    </row>
    <row r="33" spans="1:41" s="19" customFormat="1" ht="20.100000000000001" customHeight="1" x14ac:dyDescent="0.2">
      <c r="A33" s="264" t="s">
        <v>86</v>
      </c>
      <c r="B33" s="266"/>
      <c r="C33" s="258"/>
      <c r="D33" s="258"/>
      <c r="E33" s="258"/>
      <c r="F33" s="258"/>
      <c r="G33" s="258"/>
      <c r="H33" s="258"/>
      <c r="I33" s="258"/>
      <c r="J33" s="258"/>
      <c r="K33" s="258"/>
      <c r="L33" s="258"/>
      <c r="M33" s="258"/>
      <c r="N33" s="258"/>
      <c r="O33" s="261"/>
      <c r="P33" s="260"/>
      <c r="Q33" s="256"/>
      <c r="R33" s="256"/>
      <c r="S33" s="256"/>
      <c r="T33" s="256"/>
      <c r="U33" s="256"/>
      <c r="V33" s="256"/>
      <c r="W33" s="256"/>
      <c r="X33" s="256"/>
      <c r="Y33" s="256"/>
      <c r="Z33" s="256"/>
      <c r="AA33" s="256"/>
      <c r="AB33" s="256"/>
      <c r="AC33" s="256"/>
      <c r="AD33" s="256"/>
      <c r="AE33" s="256"/>
      <c r="AF33" s="256"/>
      <c r="AG33" s="256"/>
      <c r="AH33" s="256"/>
      <c r="AI33" s="256"/>
      <c r="AJ33" s="256"/>
      <c r="AK33" s="256"/>
      <c r="AL33" s="256"/>
      <c r="AM33" s="256"/>
      <c r="AN33" s="256"/>
      <c r="AO33" s="256"/>
    </row>
    <row r="34" spans="1:41" s="19" customFormat="1" ht="20.100000000000001" customHeight="1" x14ac:dyDescent="0.2">
      <c r="A34" s="266"/>
      <c r="B34" s="262"/>
      <c r="C34" s="262"/>
      <c r="D34" s="262"/>
      <c r="E34" s="262"/>
      <c r="F34" s="262"/>
      <c r="G34" s="262"/>
      <c r="H34" s="262"/>
      <c r="I34" s="262"/>
      <c r="J34" s="262"/>
      <c r="K34" s="262"/>
      <c r="L34" s="262"/>
      <c r="M34" s="262"/>
      <c r="N34" s="262"/>
      <c r="O34" s="261"/>
      <c r="P34" s="260"/>
      <c r="Q34" s="256"/>
      <c r="R34" s="256"/>
      <c r="S34" s="256"/>
      <c r="T34" s="256"/>
      <c r="U34" s="256"/>
      <c r="V34" s="256"/>
      <c r="W34" s="256"/>
      <c r="X34" s="256"/>
      <c r="Y34" s="256"/>
      <c r="Z34" s="256"/>
      <c r="AA34" s="256"/>
      <c r="AB34" s="256"/>
      <c r="AC34" s="256"/>
      <c r="AD34" s="256"/>
      <c r="AE34" s="256"/>
      <c r="AF34" s="256"/>
      <c r="AG34" s="256"/>
      <c r="AH34" s="256"/>
      <c r="AI34" s="256"/>
      <c r="AJ34" s="256"/>
      <c r="AK34" s="256"/>
      <c r="AL34" s="256"/>
      <c r="AM34" s="256"/>
      <c r="AN34" s="256"/>
      <c r="AO34" s="256"/>
    </row>
    <row r="35" spans="1:41" s="19" customFormat="1" ht="20.100000000000001" customHeight="1" x14ac:dyDescent="0.2">
      <c r="A35" s="255"/>
      <c r="B35" s="256"/>
      <c r="C35" s="256"/>
      <c r="D35" s="256"/>
      <c r="E35" s="256"/>
      <c r="F35" s="256"/>
      <c r="G35" s="256"/>
      <c r="H35" s="256"/>
      <c r="I35" s="256"/>
      <c r="J35" s="256"/>
      <c r="K35" s="256"/>
      <c r="L35" s="256"/>
      <c r="M35" s="256"/>
      <c r="N35" s="256"/>
      <c r="O35" s="256"/>
      <c r="P35" s="257"/>
      <c r="Q35" s="256"/>
      <c r="R35" s="256"/>
      <c r="S35" s="256"/>
      <c r="T35" s="256"/>
      <c r="U35" s="256"/>
      <c r="V35" s="256"/>
      <c r="W35" s="256"/>
      <c r="X35" s="256"/>
      <c r="Y35" s="256"/>
      <c r="Z35" s="256"/>
      <c r="AA35" s="256"/>
      <c r="AB35" s="256"/>
      <c r="AC35" s="256"/>
      <c r="AD35" s="256"/>
      <c r="AE35" s="256"/>
      <c r="AF35" s="256"/>
      <c r="AG35" s="256"/>
      <c r="AH35" s="256"/>
      <c r="AI35" s="256"/>
      <c r="AJ35" s="256"/>
      <c r="AK35" s="256"/>
      <c r="AL35" s="256"/>
      <c r="AM35" s="256"/>
      <c r="AN35" s="256"/>
      <c r="AO35" s="256"/>
    </row>
    <row r="36" spans="1:41" s="19" customFormat="1" ht="20.100000000000001" customHeight="1" x14ac:dyDescent="0.2">
      <c r="A36" s="255"/>
      <c r="B36" s="256"/>
      <c r="C36" s="256"/>
      <c r="D36" s="256"/>
      <c r="E36" s="256"/>
      <c r="F36" s="256"/>
      <c r="G36" s="256"/>
      <c r="H36" s="256"/>
      <c r="I36" s="256"/>
      <c r="J36" s="256"/>
      <c r="K36" s="256"/>
      <c r="L36" s="256"/>
      <c r="M36" s="256"/>
      <c r="N36" s="256"/>
      <c r="O36" s="256"/>
      <c r="P36" s="257"/>
      <c r="Q36" s="256"/>
      <c r="R36" s="256"/>
      <c r="S36" s="256"/>
      <c r="T36" s="256"/>
      <c r="U36" s="256"/>
      <c r="V36" s="256"/>
      <c r="W36" s="256"/>
      <c r="X36" s="256"/>
      <c r="Y36" s="256"/>
      <c r="Z36" s="256"/>
      <c r="AA36" s="256"/>
      <c r="AB36" s="256"/>
      <c r="AC36" s="256"/>
      <c r="AD36" s="256"/>
      <c r="AE36" s="256"/>
      <c r="AF36" s="256"/>
      <c r="AG36" s="256"/>
      <c r="AH36" s="256"/>
      <c r="AI36" s="256"/>
      <c r="AJ36" s="256"/>
      <c r="AK36" s="256"/>
      <c r="AL36" s="256"/>
      <c r="AM36" s="256"/>
      <c r="AN36" s="256"/>
      <c r="AO36" s="256"/>
    </row>
    <row r="37" spans="1:41" s="19" customFormat="1" ht="20.100000000000001" customHeight="1" x14ac:dyDescent="0.2">
      <c r="A37" s="255"/>
      <c r="B37" s="256"/>
      <c r="C37" s="256"/>
      <c r="D37" s="256"/>
      <c r="E37" s="256"/>
      <c r="F37" s="256"/>
      <c r="G37" s="256"/>
      <c r="H37" s="256"/>
      <c r="I37" s="256"/>
      <c r="J37" s="256"/>
      <c r="K37" s="256"/>
      <c r="L37" s="256"/>
      <c r="M37" s="256"/>
      <c r="N37" s="256"/>
      <c r="O37" s="256"/>
      <c r="P37" s="257"/>
      <c r="Q37" s="256"/>
      <c r="R37" s="256"/>
      <c r="S37" s="256"/>
      <c r="T37" s="256"/>
      <c r="U37" s="256"/>
      <c r="V37" s="256"/>
      <c r="W37" s="256"/>
      <c r="X37" s="256"/>
      <c r="Y37" s="256"/>
      <c r="Z37" s="256"/>
      <c r="AA37" s="256"/>
      <c r="AB37" s="256"/>
      <c r="AC37" s="256"/>
      <c r="AD37" s="256"/>
      <c r="AE37" s="256"/>
      <c r="AF37" s="256"/>
      <c r="AG37" s="256"/>
      <c r="AH37" s="256"/>
      <c r="AI37" s="256"/>
      <c r="AJ37" s="256"/>
      <c r="AK37" s="256"/>
      <c r="AL37" s="256"/>
      <c r="AM37" s="256"/>
      <c r="AN37" s="256"/>
      <c r="AO37" s="256"/>
    </row>
    <row r="38" spans="1:41" s="256" customFormat="1" ht="20.100000000000001" customHeight="1" x14ac:dyDescent="0.2">
      <c r="A38" s="255"/>
      <c r="P38" s="257"/>
    </row>
    <row r="39" spans="1:41" s="256" customFormat="1" ht="20.100000000000001" customHeight="1" x14ac:dyDescent="0.2">
      <c r="A39" s="255"/>
      <c r="P39" s="257"/>
    </row>
    <row r="40" spans="1:41" s="23" customFormat="1" ht="20.100000000000001" customHeight="1" x14ac:dyDescent="0.2">
      <c r="A40" s="24"/>
      <c r="P40" s="25"/>
    </row>
    <row r="41" spans="1:41" s="23" customFormat="1" ht="20.100000000000001" customHeight="1" x14ac:dyDescent="0.2">
      <c r="A41" s="24"/>
      <c r="P41" s="25"/>
    </row>
    <row r="42" spans="1:41" s="23" customFormat="1" x14ac:dyDescent="0.2">
      <c r="A42" s="24"/>
      <c r="P42" s="25"/>
    </row>
    <row r="43" spans="1:41" s="23" customFormat="1" x14ac:dyDescent="0.2">
      <c r="A43" s="24"/>
      <c r="P43" s="25"/>
    </row>
    <row r="44" spans="1:41" s="23" customFormat="1" x14ac:dyDescent="0.2">
      <c r="A44" s="24"/>
      <c r="P44" s="25"/>
    </row>
    <row r="45" spans="1:41" s="23" customFormat="1" x14ac:dyDescent="0.2">
      <c r="A45" s="24"/>
      <c r="P45" s="25"/>
    </row>
    <row r="46" spans="1:41" s="23" customFormat="1" x14ac:dyDescent="0.2">
      <c r="A46" s="24"/>
      <c r="P46" s="25"/>
    </row>
    <row r="47" spans="1:41" s="23" customFormat="1" x14ac:dyDescent="0.2">
      <c r="A47" s="24"/>
      <c r="P47" s="25"/>
    </row>
    <row r="48" spans="1:41" s="23" customFormat="1" x14ac:dyDescent="0.2">
      <c r="A48" s="24"/>
      <c r="P48" s="25"/>
    </row>
    <row r="49" spans="1:16" s="23" customFormat="1" x14ac:dyDescent="0.2">
      <c r="A49" s="24"/>
      <c r="P49" s="25"/>
    </row>
    <row r="50" spans="1:16" s="23" customFormat="1" x14ac:dyDescent="0.2">
      <c r="A50" s="24"/>
      <c r="P50" s="25"/>
    </row>
    <row r="51" spans="1:16" s="23" customFormat="1" x14ac:dyDescent="0.2">
      <c r="A51" s="24"/>
      <c r="P51" s="25"/>
    </row>
    <row r="52" spans="1:16" s="23" customFormat="1" x14ac:dyDescent="0.2">
      <c r="A52" s="24"/>
      <c r="P52" s="25"/>
    </row>
    <row r="53" spans="1:16" s="23" customFormat="1" x14ac:dyDescent="0.2">
      <c r="A53" s="1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 s="26"/>
    </row>
  </sheetData>
  <sheetProtection algorithmName="SHA-512" hashValue="ln2qM+l9KO2UI6/MDt/dQY2Yquz/oXCo9avSsIJpjdGujbVO1zJT0zpMCJOEr1pJo2YWFsh1Wnlraf4ATbTJ8A==" saltValue="sEvI0n6hXXJcfgjp9h5l/g==" spinCount="100000" sheet="1" formatColumns="0" formatRows="0" selectLockedCells="1" selectUnlockedCells="1"/>
  <mergeCells count="8">
    <mergeCell ref="A23:E23"/>
    <mergeCell ref="A21:P21"/>
    <mergeCell ref="A20:B20"/>
    <mergeCell ref="A8:P8"/>
    <mergeCell ref="A9:A10"/>
    <mergeCell ref="B9:B10"/>
    <mergeCell ref="O9:O10"/>
    <mergeCell ref="P9:P10"/>
  </mergeCells>
  <printOptions horizontalCentered="1" verticalCentered="1"/>
  <pageMargins left="0" right="0" top="0" bottom="0" header="0" footer="0"/>
  <pageSetup paperSize="9" scale="50" firstPageNumber="0" orientation="landscape" verticalDpi="300" r:id="rId1"/>
  <headerFooter alignWithMargins="0">
    <oddFooter>&amp;LPlano de Aplicação dos Recursos Financeiros do PRÓ-SOCIAL&amp;R&amp;N</oddFooter>
  </headerFooter>
  <ignoredErrors>
    <ignoredError sqref="O20" formula="1"/>
    <ignoredError sqref="P11:P19 P20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BC98D7-D291-4D7F-865F-1D574961B593}">
  <sheetPr>
    <pageSetUpPr fitToPage="1"/>
  </sheetPr>
  <dimension ref="A1:E11"/>
  <sheetViews>
    <sheetView showGridLines="0" topLeftCell="B3" zoomScaleNormal="100" workbookViewId="0">
      <selection activeCell="C11" sqref="C11"/>
    </sheetView>
  </sheetViews>
  <sheetFormatPr defaultColWidth="9.28515625" defaultRowHeight="12.75" x14ac:dyDescent="0.2"/>
  <cols>
    <col min="1" max="1" width="19.28515625" style="2" customWidth="1"/>
    <col min="2" max="2" width="42.7109375" style="5" customWidth="1"/>
    <col min="3" max="3" width="121.42578125" style="2" customWidth="1"/>
    <col min="4" max="4" width="39.28515625" style="3" customWidth="1"/>
    <col min="5" max="5" width="55.5703125" style="3" bestFit="1" customWidth="1"/>
    <col min="6" max="16384" width="9.28515625" style="3"/>
  </cols>
  <sheetData>
    <row r="1" spans="1:5" s="15" customFormat="1" ht="30" customHeight="1" thickBot="1" x14ac:dyDescent="0.25">
      <c r="A1" s="295" t="s">
        <v>64</v>
      </c>
      <c r="B1" s="296" t="s">
        <v>65</v>
      </c>
      <c r="C1" s="295" t="s">
        <v>66</v>
      </c>
    </row>
    <row r="2" spans="1:5" ht="40.15" customHeight="1" x14ac:dyDescent="0.2">
      <c r="A2" s="150">
        <v>1</v>
      </c>
      <c r="B2" s="151" t="s">
        <v>30</v>
      </c>
      <c r="C2" s="152" t="s">
        <v>94</v>
      </c>
    </row>
    <row r="3" spans="1:5" ht="40.15" customHeight="1" x14ac:dyDescent="0.2">
      <c r="A3" s="143">
        <v>2</v>
      </c>
      <c r="B3" s="144" t="s">
        <v>33</v>
      </c>
      <c r="C3" s="145" t="s">
        <v>95</v>
      </c>
    </row>
    <row r="4" spans="1:5" ht="40.15" customHeight="1" x14ac:dyDescent="0.2">
      <c r="A4" s="147">
        <v>3</v>
      </c>
      <c r="B4" s="153" t="s">
        <v>68</v>
      </c>
      <c r="C4" s="149" t="s">
        <v>96</v>
      </c>
      <c r="D4" s="6"/>
      <c r="E4" s="7"/>
    </row>
    <row r="5" spans="1:5" ht="40.15" customHeight="1" x14ac:dyDescent="0.2">
      <c r="A5" s="143">
        <v>4</v>
      </c>
      <c r="B5" s="144" t="s">
        <v>69</v>
      </c>
      <c r="C5" s="146" t="s">
        <v>97</v>
      </c>
      <c r="E5" s="6"/>
    </row>
    <row r="6" spans="1:5" ht="40.15" customHeight="1" x14ac:dyDescent="0.2">
      <c r="A6" s="147">
        <v>5</v>
      </c>
      <c r="B6" s="153" t="s">
        <v>37</v>
      </c>
      <c r="C6" s="149" t="s">
        <v>70</v>
      </c>
      <c r="D6" s="6"/>
    </row>
    <row r="7" spans="1:5" ht="70.900000000000006" customHeight="1" x14ac:dyDescent="0.2">
      <c r="A7" s="143">
        <v>6</v>
      </c>
      <c r="B7" s="144" t="s">
        <v>72</v>
      </c>
      <c r="C7" s="145" t="s">
        <v>93</v>
      </c>
      <c r="D7" s="6"/>
      <c r="E7" s="8"/>
    </row>
    <row r="8" spans="1:5" ht="60" customHeight="1" x14ac:dyDescent="0.2">
      <c r="A8" s="147">
        <v>7</v>
      </c>
      <c r="B8" s="148" t="s">
        <v>71</v>
      </c>
      <c r="C8" s="154" t="s">
        <v>98</v>
      </c>
      <c r="D8" s="6"/>
      <c r="E8" s="8"/>
    </row>
    <row r="9" spans="1:5" ht="60" customHeight="1" x14ac:dyDescent="0.2">
      <c r="A9" s="143">
        <v>8</v>
      </c>
      <c r="B9" s="144" t="s">
        <v>40</v>
      </c>
      <c r="C9" s="145" t="s">
        <v>99</v>
      </c>
    </row>
    <row r="10" spans="1:5" ht="40.15" customHeight="1" x14ac:dyDescent="0.2">
      <c r="A10" s="147">
        <v>9</v>
      </c>
      <c r="B10" s="148" t="s">
        <v>67</v>
      </c>
      <c r="C10" s="149" t="s">
        <v>100</v>
      </c>
      <c r="E10" s="6"/>
    </row>
    <row r="11" spans="1:5" ht="40.15" customHeight="1" x14ac:dyDescent="0.2">
      <c r="A11" s="142">
        <v>10</v>
      </c>
      <c r="B11" s="140" t="s">
        <v>73</v>
      </c>
      <c r="C11" s="141" t="s">
        <v>74</v>
      </c>
    </row>
  </sheetData>
  <sheetProtection formatColumns="0" formatRows="0" selectLockedCells="1" selectUnlockedCells="1"/>
  <printOptions horizontalCentered="1" verticalCentered="1"/>
  <pageMargins left="0" right="0" top="0" bottom="0" header="0" footer="0"/>
  <pageSetup paperSize="9" scale="82" firstPageNumber="0" orientation="landscape" verticalDpi="300" r:id="rId1"/>
  <headerFooter alignWithMargins="0">
    <oddFooter>&amp;LRubrica - Natureza da Despesa - Itens de Despesa&amp;R&amp;N</oddFooter>
  </headerFooter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40FBDF-A100-4B4A-AABB-C5A1F9C3A6C5}">
  <sheetPr>
    <tabColor theme="9" tint="0.39997558519241921"/>
  </sheetPr>
  <dimension ref="A1:A16"/>
  <sheetViews>
    <sheetView workbookViewId="0">
      <selection activeCell="O23" sqref="O23"/>
    </sheetView>
  </sheetViews>
  <sheetFormatPr defaultRowHeight="12.75" x14ac:dyDescent="0.2"/>
  <cols>
    <col min="1" max="1" width="20.5703125" customWidth="1"/>
    <col min="3" max="3" width="8.140625" customWidth="1"/>
  </cols>
  <sheetData>
    <row r="1" spans="1:1" x14ac:dyDescent="0.2">
      <c r="A1" t="s">
        <v>24</v>
      </c>
    </row>
    <row r="2" spans="1:1" x14ac:dyDescent="0.2">
      <c r="A2" t="s">
        <v>31</v>
      </c>
    </row>
    <row r="3" spans="1:1" x14ac:dyDescent="0.2">
      <c r="A3" t="s">
        <v>32</v>
      </c>
    </row>
    <row r="4" spans="1:1" x14ac:dyDescent="0.2">
      <c r="A4" t="s">
        <v>34</v>
      </c>
    </row>
    <row r="5" spans="1:1" x14ac:dyDescent="0.2">
      <c r="A5" t="s">
        <v>35</v>
      </c>
    </row>
    <row r="6" spans="1:1" x14ac:dyDescent="0.2">
      <c r="A6" t="s">
        <v>36</v>
      </c>
    </row>
    <row r="7" spans="1:1" x14ac:dyDescent="0.2">
      <c r="A7" t="s">
        <v>38</v>
      </c>
    </row>
    <row r="8" spans="1:1" x14ac:dyDescent="0.2">
      <c r="A8" t="s">
        <v>39</v>
      </c>
    </row>
    <row r="9" spans="1:1" x14ac:dyDescent="0.2">
      <c r="A9" t="s">
        <v>41</v>
      </c>
    </row>
    <row r="10" spans="1:1" x14ac:dyDescent="0.2">
      <c r="A10" t="s">
        <v>42</v>
      </c>
    </row>
    <row r="11" spans="1:1" x14ac:dyDescent="0.2">
      <c r="A11" t="s">
        <v>78</v>
      </c>
    </row>
    <row r="12" spans="1:1" x14ac:dyDescent="0.2">
      <c r="A12" t="s">
        <v>79</v>
      </c>
    </row>
    <row r="13" spans="1:1" x14ac:dyDescent="0.2">
      <c r="A13" t="s">
        <v>43</v>
      </c>
    </row>
    <row r="14" spans="1:1" x14ac:dyDescent="0.2">
      <c r="A14" t="s">
        <v>44</v>
      </c>
    </row>
    <row r="15" spans="1:1" x14ac:dyDescent="0.2">
      <c r="A15" t="s">
        <v>45</v>
      </c>
    </row>
    <row r="16" spans="1:1" x14ac:dyDescent="0.2">
      <c r="A16" t="s">
        <v>46</v>
      </c>
    </row>
  </sheetData>
  <sheetProtection algorithmName="SHA-512" hashValue="l+TmNW7m/F6Va9k0kIfBS2mSxkOMLCT23NCkGQAiRTD6Q8z9MmcdeT228TqyqXP9jtkVqrQegcKMtl3y5udZ9g==" saltValue="QL116ywff5bOfD4VxAwVsA==" spinCount="100000" sheet="1" objects="1" scenarios="1"/>
  <pageMargins left="0.511811024" right="0.511811024" top="0.78740157499999996" bottom="0.78740157499999996" header="0.31496062000000002" footer="0.31496062000000002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u I b x W M 2 F Y N q l A A A A 9 g A A A B I A H A B D b 2 5 m a W c v U G F j a 2 F n Z S 5 4 b W w g o h g A K K A U A A A A A A A A A A A A A A A A A A A A A A A A A A A A h Y 9 B D o I w F E S v Q r q n L S V G Q z 4 l 0 a 0 k R h P j t q k V G q E Q W i x 3 c + G R v I I Y R d 2 5 n D d v M X O / 3 i A b 6 i q 4 q M 7 q x q Q o w h Q F y s j m q E 2 R o t 6 d w g X K O G y E P I t C B a N s b D L Y Y 4 p K 5 9 q E E O 8 9 9 j F u u o I w S i N y y N c 7 W a p a o I + s / 8 u h N t Y J I x X i s H + N 4 Q x H M c U z N s c U y A Q h 1 + Y r s H H v s / 2 B s O o r 1 3 e K t y 5 c b o F M E c j 7 A 3 8 A U E s D B B Q A A g A I A L i G 8 V g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4 h v F Y K I p H u A 4 A A A A R A A A A E w A c A E Z v c m 1 1 b G F z L 1 N l Y 3 R p b 2 4 x L m 0 g o h g A K K A U A A A A A A A A A A A A A A A A A A A A A A A A A A A A K 0 5 N L s n M z 1 M I h t C G 1 g B Q S w E C L Q A U A A I A C A C 4 h v F Y z Y V g 2 q U A A A D 2 A A A A E g A A A A A A A A A A A A A A A A A A A A A A Q 2 9 u Z m l n L 1 B h Y 2 t h Z 2 U u e G 1 s U E s B A i 0 A F A A C A A g A u I b x W A / K 6 a u k A A A A 6 Q A A A B M A A A A A A A A A A A A A A A A A 8 Q A A A F t D b 2 5 0 Z W 5 0 X 1 R 5 c G V z X S 5 4 b W x Q S w E C L Q A U A A I A C A C 4 h v F Y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n u M Z T 2 t R 9 0 u J e B I 7 A n E i + g A A A A A C A A A A A A A Q Z g A A A A E A A C A A A A A / 4 G 0 S p Q 5 4 j / + k a T m 6 m 9 4 l r H L T x / F Z 8 Z D K k C Q 5 l 5 H u R Q A A A A A O g A A A A A I A A C A A A A A A L q y j / o s l c i G 3 r L 0 F 5 J C p d Y 9 S j f P H R o / z k v 0 U T b p E N 1 A A A A C f N 2 L x K 7 2 8 1 x l 4 O n f 5 W c p 6 z c b w s + F R L x U v 5 D i r a c n p g / s r / x u M S c Z s D 3 w S z Q d c 9 c X 2 Q 6 u w K + K b N p A 1 8 W K j x H f u a E Z a H a s o Q d t Z n Y / Y n + I h w E A A A A D A Q 5 n x Z 1 p 5 x h r 1 + 5 A L p H y 3 s a 4 I j n i g 2 H c G r B S 7 8 S 3 E + P m 1 1 J M M B e y 8 8 3 8 T C I o 1 V d P u Q W s C 3 P 7 x s / P s C R 9 y v g 0 p < / D a t a M a s h u p > 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4B409E9EF5D684AB7415175ACCF8FA0" ma:contentTypeVersion="14" ma:contentTypeDescription="Crie um novo documento." ma:contentTypeScope="" ma:versionID="21f84bba4cada8541adfe35a7c193317">
  <xsd:schema xmlns:xsd="http://www.w3.org/2001/XMLSchema" xmlns:xs="http://www.w3.org/2001/XMLSchema" xmlns:p="http://schemas.microsoft.com/office/2006/metadata/properties" xmlns:ns2="09c5fbbc-8d6d-4a31-a8dc-10cdd6ad12f3" xmlns:ns3="739544bf-08ce-4726-ba8c-83319327a59e" targetNamespace="http://schemas.microsoft.com/office/2006/metadata/properties" ma:root="true" ma:fieldsID="87863d2a7d0787bf1b8c227c52ec239c" ns2:_="" ns3:_="">
    <xsd:import namespace="09c5fbbc-8d6d-4a31-a8dc-10cdd6ad12f3"/>
    <xsd:import namespace="739544bf-08ce-4726-ba8c-83319327a59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c5fbbc-8d6d-4a31-a8dc-10cdd6ad12f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9544bf-08ce-4726-ba8c-83319327a59e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00AD42A-0F51-4E26-9D41-3C5D0CEC9973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9731E014-DCE0-4E78-81C4-429FD000D82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C6BF8E0-94CC-4606-9F11-A64A574EC18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9c5fbbc-8d6d-4a31-a8dc-10cdd6ad12f3"/>
    <ds:schemaRef ds:uri="739544bf-08ce-4726-ba8c-83319327a59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91069257-4A2C-4325-AA25-E2E96CC62C5A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6</vt:i4>
      </vt:variant>
    </vt:vector>
  </HeadingPairs>
  <TitlesOfParts>
    <vt:vector size="12" baseType="lpstr">
      <vt:lpstr>1.Parâmetros</vt:lpstr>
      <vt:lpstr>2.Necessidades - 1º Semestre</vt:lpstr>
      <vt:lpstr>2.Necessidades - 2º Semestre</vt:lpstr>
      <vt:lpstr>3.R$ Solicitado ao PróSocial</vt:lpstr>
      <vt:lpstr>4. Descrição das Rubricas</vt:lpstr>
      <vt:lpstr>Unidades de medida</vt:lpstr>
      <vt:lpstr>'1.Parâmetros'!Area_de_impressao</vt:lpstr>
      <vt:lpstr>'2.Necessidades - 1º Semestre'!Area_de_impressao</vt:lpstr>
      <vt:lpstr>'2.Necessidades - 2º Semestre'!Area_de_impressao</vt:lpstr>
      <vt:lpstr>'3.R$ Solicitado ao PróSocial'!Area_de_impressao</vt:lpstr>
      <vt:lpstr>PA</vt:lpstr>
      <vt:lpstr>'4. Descrição das Rubricas'!PlanoContas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Cleomar Leal da Silva</dc:creator>
  <cp:keywords/>
  <dc:description/>
  <cp:lastModifiedBy>Desirée Kuhn</cp:lastModifiedBy>
  <cp:revision/>
  <cp:lastPrinted>2024-07-22T14:16:53Z</cp:lastPrinted>
  <dcterms:created xsi:type="dcterms:W3CDTF">2021-06-22T14:32:52Z</dcterms:created>
  <dcterms:modified xsi:type="dcterms:W3CDTF">2024-07-22T15:06:06Z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0x01010044B409E9EF5D684AB7415175ACCF8FA0</vt:lpwstr>
  </property>
</Properties>
</file>